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28800" windowHeight="16155" tabRatio="394" activeTab="0"/>
  </bookViews>
  <sheets>
    <sheet name="co-c. computations" sheetId="1" r:id="rId1"/>
    <sheet name="Fracflow and Sw-profile" sheetId="2" r:id="rId2"/>
    <sheet name="Pc and kr" sheetId="3" r:id="rId3"/>
  </sheets>
  <definedNames/>
  <calcPr fullCalcOnLoad="1"/>
</workbook>
</file>

<file path=xl/sharedStrings.xml><?xml version="1.0" encoding="utf-8"?>
<sst xmlns="http://schemas.openxmlformats.org/spreadsheetml/2006/main" count="54" uniqueCount="50">
  <si>
    <t>This is for co-current imbibition</t>
  </si>
  <si>
    <t>This spreadsheet computes the analytical profile for SPONTANEOUS, CO-CURRENT IMBIBITION for given inputs provided below.  The cells highlighted are INPUTS.  The outputs are the graphs showing the imbibition 'fractional flow' and the saturation profile as a function of x/sqrt (t).  Two things to note.  First, absolutely strict SI units are used.  This analysis uses dimensional quantities, so attention has to be paid to this.  Do not put in cp, or psi.  Secondly - and most significant - the analysis requires some iteration.  The constant C is fixed and is not some arbitrary parameter.  Its value is chosen in cell L3.  YOU CHOOSE THIS.  The adjust the value until the fractional flow exactly hits zero at the initial water saturation. This may appear difficult, but by inspecting the capillary fractional function you can easily pin C down to 3-4 significant figures with a few guesses.</t>
  </si>
  <si>
    <t>Saturation</t>
  </si>
  <si>
    <t xml:space="preserve">This is the tricky bit.  Guess C here (units m/sqrt(s)) and iterate until the fractional flow at the initial saturation is zero.  This is easy to do if you look at the fractional flow graph to get this right.  </t>
  </si>
  <si>
    <t xml:space="preserve">dF/dSw </t>
  </si>
  <si>
    <t>-d2F/dSw2</t>
  </si>
  <si>
    <t>This column is a check - the values should be the same as D from the governing pde. D = -2*F*F''*Q0*Q0/phi</t>
  </si>
  <si>
    <t>Integrated profile - should integrate to 1</t>
  </si>
  <si>
    <t>Estimate of C</t>
  </si>
  <si>
    <t>Water</t>
  </si>
  <si>
    <t>Initial water saturation</t>
  </si>
  <si>
    <t>Residual oil saturation</t>
  </si>
  <si>
    <t>Estimate of initial slope                      (Default is 0)</t>
  </si>
  <si>
    <t>Exponent</t>
  </si>
  <si>
    <t>krwmax</t>
  </si>
  <si>
    <t>Oil</t>
  </si>
  <si>
    <t>MATLAB calculation of A</t>
  </si>
  <si>
    <t>kromax</t>
  </si>
  <si>
    <t>Capillary pressure (also a power law)</t>
  </si>
  <si>
    <t>Entry pressure (Pa)</t>
  </si>
  <si>
    <t>Maximum capillary pressure (Pa)</t>
  </si>
  <si>
    <t>Water saturation where Pc=Pc_Entry (water-wet) OR where Pc=0 (mixed-wet)</t>
  </si>
  <si>
    <t>Number of points</t>
  </si>
  <si>
    <t>Increment</t>
  </si>
  <si>
    <t>Viscosity in Pa.s</t>
  </si>
  <si>
    <t>Rock</t>
  </si>
  <si>
    <t>Permeability (mD)</t>
  </si>
  <si>
    <t>Conversion mD to m2</t>
  </si>
  <si>
    <t>Permeability (m2)</t>
  </si>
  <si>
    <t>Porosity</t>
  </si>
  <si>
    <t>Typical IFT (N/m)</t>
  </si>
  <si>
    <t>Likely Pc for J=1 (Pa)</t>
  </si>
  <si>
    <t>Power-law rel perms are assumed</t>
  </si>
  <si>
    <t>krw (power-law)</t>
  </si>
  <si>
    <t>kro  (power-law)</t>
  </si>
  <si>
    <t>Pc (Pa), power-law</t>
  </si>
  <si>
    <t>This is the non-linear capillary 'diffusion' coefficient as a function of saturation, D (m2/s), (eqn (12))</t>
  </si>
  <si>
    <t>This is the „viscous“ fractional flow f (dimensionless) (eqn (4))</t>
  </si>
  <si>
    <t xml:space="preserve">This is the CO-CURRENT imbibition 'fractional flow' F (dimensionless).  It is found from guessing its value at the maximum water saturation (the value C) and then solving the governing second-order non-linear equation for F numerically (eqn (24)).  This is the simplest way to do this. Otherwise you need to deal with an implicit integral and iterate.  </t>
  </si>
  <si>
    <t>Integrated saturation (should be 1)</t>
  </si>
  <si>
    <t>Final value of F (should be 0)</t>
  </si>
  <si>
    <t>Use these orange columns to check the convergence criteria: Final value of F should be zero and the integrated saturation should be 1.  Modify the values in L3 to get this right.  If you see #NUM! appear, make the value of C larger until a real number appears.</t>
  </si>
  <si>
    <t>√t [√s]</t>
  </si>
  <si>
    <t>t (s)</t>
  </si>
  <si>
    <t>This is the time taken for imbibition</t>
  </si>
  <si>
    <t>This is the square root of the time taken for imbibition</t>
  </si>
  <si>
    <t>This is the volume of water imbibed calculated using the analytical approach</t>
  </si>
  <si>
    <t>This is the volume of water imbibed measured experimentally</t>
  </si>
  <si>
    <r>
      <t>Qt [m</t>
    </r>
    <r>
      <rPr>
        <b/>
        <vertAlign val="superscript"/>
        <sz val="11"/>
        <color indexed="8"/>
        <rFont val="Calibri"/>
        <family val="2"/>
      </rPr>
      <t>3</t>
    </r>
    <r>
      <rPr>
        <b/>
        <sz val="11"/>
        <color indexed="8"/>
        <rFont val="Calibri"/>
        <family val="2"/>
      </rPr>
      <t>] - Analytical</t>
    </r>
  </si>
  <si>
    <r>
      <t>Qt [m</t>
    </r>
    <r>
      <rPr>
        <b/>
        <vertAlign val="superscript"/>
        <sz val="11"/>
        <color indexed="8"/>
        <rFont val="Calibri"/>
        <family val="2"/>
      </rPr>
      <t>3</t>
    </r>
    <r>
      <rPr>
        <b/>
        <sz val="11"/>
        <color indexed="8"/>
        <rFont val="Calibri"/>
        <family val="2"/>
      </rPr>
      <t>] - Experimental</t>
    </r>
  </si>
</sst>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AR&quot;#,##0;\-&quot;QAR&quot;#,##0"/>
    <numFmt numFmtId="165" formatCode="&quot;QAR&quot;#,##0;[Red]\-&quot;QAR&quot;#,##0"/>
    <numFmt numFmtId="166" formatCode="&quot;QAR&quot;#,##0.00;\-&quot;QAR&quot;#,##0.00"/>
    <numFmt numFmtId="167" formatCode="&quot;QAR&quot;#,##0.00;[Red]\-&quot;QAR&quot;#,##0.00"/>
    <numFmt numFmtId="168" formatCode="_-&quot;QAR&quot;* #,##0_-;\-&quot;QAR&quot;* #,##0_-;_-&quot;QAR&quot;* &quot;-&quot;_-;_-@_-"/>
    <numFmt numFmtId="169" formatCode="_-* #,##0_-;\-* #,##0_-;_-* &quot;-&quot;_-;_-@_-"/>
    <numFmt numFmtId="170" formatCode="_-&quot;QAR&quot;* #,##0.00_-;\-&quot;QAR&quot;* #,##0.00_-;_-&quot;QAR&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s>
  <fonts count="48">
    <font>
      <sz val="11"/>
      <color indexed="8"/>
      <name val="Calibri"/>
      <family val="2"/>
    </font>
    <font>
      <sz val="10"/>
      <name val="Arial"/>
      <family val="0"/>
    </font>
    <font>
      <b/>
      <sz val="20"/>
      <color indexed="8"/>
      <name val="Calibri"/>
      <family val="2"/>
    </font>
    <font>
      <b/>
      <sz val="11"/>
      <color indexed="8"/>
      <name val="Calibri"/>
      <family val="2"/>
    </font>
    <font>
      <b/>
      <i/>
      <sz val="11"/>
      <color indexed="63"/>
      <name val="Calibri"/>
      <family val="2"/>
    </font>
    <font>
      <sz val="10"/>
      <color indexed="8"/>
      <name val="Arial"/>
      <family val="2"/>
    </font>
    <font>
      <sz val="10"/>
      <color indexed="8"/>
      <name val="Calibri"/>
      <family val="2"/>
    </font>
    <font>
      <sz val="9"/>
      <color indexed="23"/>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sz val="11"/>
      <color indexed="10"/>
      <name val="Calibri"/>
      <family val="2"/>
    </font>
    <font>
      <b/>
      <vertAlign val="superscript"/>
      <sz val="11"/>
      <color indexed="8"/>
      <name val="Calibri"/>
      <family val="2"/>
    </font>
    <font>
      <b/>
      <sz val="10"/>
      <color indexed="8"/>
      <name val="Calibri"/>
      <family val="2"/>
    </font>
    <font>
      <sz val="11"/>
      <name val="Calibri"/>
      <family val="2"/>
    </font>
    <font>
      <b/>
      <sz val="12"/>
      <color indexed="8"/>
      <name val="Arial"/>
      <family val="2"/>
    </font>
    <font>
      <b/>
      <sz val="16"/>
      <color indexed="8"/>
      <name val="Arial"/>
      <family val="2"/>
    </font>
    <font>
      <sz val="12"/>
      <color indexed="8"/>
      <name val="Calibri"/>
      <family val="2"/>
    </font>
    <font>
      <sz val="13"/>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51"/>
        <bgColor indexed="64"/>
      </patternFill>
    </fill>
    <fill>
      <patternFill patternType="solid">
        <fgColor indexed="22"/>
        <bgColor indexed="64"/>
      </patternFill>
    </fill>
    <fill>
      <patternFill patternType="solid">
        <fgColor rgb="FFFFFF00"/>
        <bgColor indexed="64"/>
      </patternFill>
    </fill>
    <fill>
      <patternFill patternType="solid">
        <fgColor theme="3" tint="0.5999900102615356"/>
        <bgColor indexed="64"/>
      </patternFill>
    </fill>
    <fill>
      <patternFill patternType="solid">
        <fgColor indexed="5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7" fontId="1" fillId="0" borderId="0" applyFill="0" applyBorder="0" applyAlignment="0" applyProtection="0"/>
    <xf numFmtId="176" fontId="1" fillId="0" borderId="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1" fillId="0" borderId="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7">
    <xf numFmtId="0" fontId="0" fillId="0" borderId="0" xfId="0" applyAlignment="1">
      <alignment/>
    </xf>
    <xf numFmtId="0" fontId="0" fillId="0" borderId="0" xfId="0" applyFont="1" applyAlignment="1">
      <alignment vertical="top" wrapText="1"/>
    </xf>
    <xf numFmtId="0" fontId="3" fillId="0" borderId="0" xfId="0" applyFont="1" applyAlignment="1">
      <alignment/>
    </xf>
    <xf numFmtId="0" fontId="3" fillId="0" borderId="0" xfId="0" applyFont="1" applyAlignment="1">
      <alignment wrapText="1"/>
    </xf>
    <xf numFmtId="0" fontId="3" fillId="33" borderId="0" xfId="0" applyFont="1" applyFill="1" applyAlignment="1">
      <alignment wrapText="1"/>
    </xf>
    <xf numFmtId="0" fontId="0" fillId="0" borderId="0" xfId="0" applyFont="1" applyAlignment="1">
      <alignment/>
    </xf>
    <xf numFmtId="49" fontId="0" fillId="0" borderId="0" xfId="0" applyNumberFormat="1" applyFont="1" applyAlignment="1">
      <alignment/>
    </xf>
    <xf numFmtId="0" fontId="3" fillId="34" borderId="0" xfId="0" applyFont="1" applyFill="1" applyAlignment="1">
      <alignment wrapText="1"/>
    </xf>
    <xf numFmtId="0" fontId="3" fillId="33" borderId="0" xfId="0" applyFont="1" applyFill="1" applyAlignment="1">
      <alignment/>
    </xf>
    <xf numFmtId="0" fontId="3" fillId="34" borderId="0" xfId="0" applyFont="1" applyFill="1" applyAlignment="1">
      <alignment/>
    </xf>
    <xf numFmtId="0" fontId="0" fillId="33" borderId="0" xfId="0" applyFont="1" applyFill="1" applyAlignment="1">
      <alignment/>
    </xf>
    <xf numFmtId="0" fontId="4" fillId="35" borderId="0" xfId="0" applyFont="1" applyFill="1" applyAlignment="1">
      <alignment/>
    </xf>
    <xf numFmtId="0" fontId="0" fillId="36" borderId="0" xfId="0" applyFill="1" applyAlignment="1">
      <alignment/>
    </xf>
    <xf numFmtId="0" fontId="0" fillId="0" borderId="0" xfId="0" applyFill="1" applyAlignment="1">
      <alignment/>
    </xf>
    <xf numFmtId="0" fontId="47" fillId="0" borderId="0" xfId="0" applyFont="1" applyAlignment="1">
      <alignment/>
    </xf>
    <xf numFmtId="0" fontId="3" fillId="37" borderId="0" xfId="0" applyFont="1" applyFill="1" applyAlignment="1">
      <alignment wrapText="1"/>
    </xf>
    <xf numFmtId="0" fontId="2" fillId="38" borderId="0" xfId="0" applyFont="1" applyFill="1" applyBorder="1" applyAlignment="1">
      <alignment horizontal="center"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BFBFBF"/>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4BD5E"/>
      <rgbColor rgb="00FFC000"/>
      <rgbColor rgb="00FF9900"/>
      <rgbColor rgb="00FF420E"/>
      <rgbColor rgb="00666699"/>
      <rgbColor rgb="00B3B3B3"/>
      <rgbColor rgb="00004586"/>
      <rgbColor rgb="00339966"/>
      <rgbColor rgb="00003300"/>
      <rgbColor rgb="00333300"/>
      <rgbColor rgb="00993300"/>
      <rgbColor rgb="00993366"/>
      <rgbColor rgb="00333399"/>
      <rgbColor rgb="0022222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05"/>
          <c:y val="0.01725"/>
          <c:w val="0.91675"/>
          <c:h val="0.90875"/>
        </c:manualLayout>
      </c:layout>
      <c:scatterChart>
        <c:scatterStyle val="smoothMarker"/>
        <c:varyColors val="0"/>
        <c:ser>
          <c:idx val="0"/>
          <c:order val="0"/>
          <c:tx>
            <c:v>Exp</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'co-c. computations'!$U$4:$U$24249</c:f>
              <c:numCache/>
            </c:numRef>
          </c:xVal>
          <c:yVal>
            <c:numRef>
              <c:f>'co-c. computations'!$X$4:$X$24249</c:f>
              <c:numCache/>
            </c:numRef>
          </c:yVal>
          <c:smooth val="1"/>
        </c:ser>
        <c:ser>
          <c:idx val="1"/>
          <c:order val="1"/>
          <c:tx>
            <c:v>Analytical</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'co-c. computations'!$U$4:$U$24249</c:f>
              <c:numCache/>
            </c:numRef>
          </c:xVal>
          <c:yVal>
            <c:numRef>
              <c:f>'co-c. computations'!$W$4:$W$24249</c:f>
              <c:numCache/>
            </c:numRef>
          </c:yVal>
          <c:smooth val="1"/>
        </c:ser>
        <c:axId val="59549865"/>
        <c:axId val="66186738"/>
      </c:scatterChart>
      <c:valAx>
        <c:axId val="59549865"/>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Time (s)</a:t>
                </a:r>
              </a:p>
            </c:rich>
          </c:tx>
          <c:layout>
            <c:manualLayout>
              <c:xMode val="factor"/>
              <c:yMode val="factor"/>
              <c:x val="-0.0075"/>
              <c:y val="0.0005"/>
            </c:manualLayout>
          </c:layout>
          <c:overlay val="0"/>
          <c:spPr>
            <a:noFill/>
            <a:ln>
              <a:noFill/>
            </a:ln>
          </c:spPr>
        </c:title>
        <c:majorGridlines>
          <c:spPr>
            <a:ln w="3175">
              <a:solidFill>
                <a:srgbClr val="BFBFBF"/>
              </a:solidFill>
            </a:ln>
          </c:spPr>
        </c:majorGridlines>
        <c:delete val="0"/>
        <c:numFmt formatCode="General" sourceLinked="1"/>
        <c:majorTickMark val="none"/>
        <c:minorTickMark val="none"/>
        <c:tickLblPos val="nextTo"/>
        <c:spPr>
          <a:ln w="3175">
            <a:solidFill>
              <a:srgbClr val="BFBFBF"/>
            </a:solidFill>
          </a:ln>
        </c:spPr>
        <c:txPr>
          <a:bodyPr vert="horz" rot="0"/>
          <a:lstStyle/>
          <a:p>
            <a:pPr>
              <a:defRPr lang="en-US" cap="none" sz="900" b="0" i="0" u="none" baseline="0">
                <a:solidFill>
                  <a:srgbClr val="808080"/>
                </a:solidFill>
                <a:latin typeface="Calibri"/>
                <a:ea typeface="Calibri"/>
                <a:cs typeface="Calibri"/>
              </a:defRPr>
            </a:pPr>
          </a:p>
        </c:txPr>
        <c:crossAx val="66186738"/>
        <c:crosses val="autoZero"/>
        <c:crossBetween val="midCat"/>
        <c:dispUnits/>
      </c:valAx>
      <c:valAx>
        <c:axId val="66186738"/>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Volume Imbibed (m3) </a:t>
                </a:r>
              </a:p>
            </c:rich>
          </c:tx>
          <c:layout>
            <c:manualLayout>
              <c:xMode val="factor"/>
              <c:yMode val="factor"/>
              <c:x val="-0.01875"/>
              <c:y val="-0.0085"/>
            </c:manualLayout>
          </c:layout>
          <c:overlay val="0"/>
          <c:spPr>
            <a:noFill/>
            <a:ln>
              <a:noFill/>
            </a:ln>
          </c:spPr>
        </c:title>
        <c:majorGridlines>
          <c:spPr>
            <a:ln w="3175">
              <a:solidFill>
                <a:srgbClr val="BFBFBF"/>
              </a:solidFill>
            </a:ln>
          </c:spPr>
        </c:majorGridlines>
        <c:delete val="0"/>
        <c:numFmt formatCode="General" sourceLinked="1"/>
        <c:majorTickMark val="none"/>
        <c:minorTickMark val="none"/>
        <c:tickLblPos val="nextTo"/>
        <c:spPr>
          <a:ln w="3175">
            <a:solidFill>
              <a:srgbClr val="BFBFBF"/>
            </a:solidFill>
          </a:ln>
        </c:spPr>
        <c:txPr>
          <a:bodyPr/>
          <a:lstStyle/>
          <a:p>
            <a:pPr>
              <a:defRPr lang="en-US" cap="none" sz="900" b="0" i="0" u="none" baseline="0">
                <a:solidFill>
                  <a:srgbClr val="808080"/>
                </a:solidFill>
                <a:latin typeface="Calibri"/>
                <a:ea typeface="Calibri"/>
                <a:cs typeface="Calibri"/>
              </a:defRPr>
            </a:pPr>
          </a:p>
        </c:txPr>
        <c:crossAx val="59549865"/>
        <c:crosses val="autoZero"/>
        <c:crossBetween val="midCat"/>
        <c:dispUnits/>
      </c:valAx>
      <c:spPr>
        <a:noFill/>
        <a:ln>
          <a:noFill/>
        </a:ln>
      </c:spPr>
    </c:plotArea>
    <c:legend>
      <c:legendPos val="r"/>
      <c:layout>
        <c:manualLayout>
          <c:xMode val="edge"/>
          <c:yMode val="edge"/>
          <c:x val="0.78775"/>
          <c:y val="0.415"/>
          <c:w val="0.18675"/>
          <c:h val="0.15525"/>
        </c:manualLayout>
      </c:layout>
      <c:overlay val="0"/>
      <c:spPr>
        <a:noFill/>
        <a:ln w="3175">
          <a:noFill/>
        </a:ln>
      </c:spPr>
    </c:legend>
    <c:plotVisOnly val="1"/>
    <c:dispBlanksAs val="gap"/>
    <c:showDLblsOverMax val="0"/>
  </c:chart>
  <c:spPr>
    <a:solidFill>
      <a:srgbClr val="FFFFFF"/>
    </a:solidFill>
    <a:ln w="3175">
      <a:solidFill>
        <a:srgbClr val="BFBFBF"/>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Saturation as a function of the similarity variable
</a:t>
            </a:r>
            <a:r>
              <a:rPr lang="en-US" cap="none" sz="1200" b="0" i="0" u="none" baseline="0">
                <a:solidFill>
                  <a:srgbClr val="000000"/>
                </a:solidFill>
                <a:latin typeface="Calibri"/>
                <a:ea typeface="Calibri"/>
                <a:cs typeface="Calibri"/>
              </a:rPr>
              <a:t>-- co-current case --</a:t>
            </a:r>
          </a:p>
        </c:rich>
      </c:tx>
      <c:layout>
        <c:manualLayout>
          <c:xMode val="factor"/>
          <c:yMode val="factor"/>
          <c:x val="0.01125"/>
          <c:y val="0"/>
        </c:manualLayout>
      </c:layout>
      <c:spPr>
        <a:noFill/>
        <a:ln>
          <a:noFill/>
        </a:ln>
      </c:spPr>
    </c:title>
    <c:plotArea>
      <c:layout>
        <c:manualLayout>
          <c:xMode val="edge"/>
          <c:yMode val="edge"/>
          <c:x val="0.09975"/>
          <c:y val="0.39075"/>
          <c:w val="0.8845"/>
          <c:h val="0.491"/>
        </c:manualLayout>
      </c:layout>
      <c:scatterChart>
        <c:scatterStyle val="line"/>
        <c:varyColors val="0"/>
        <c:ser>
          <c:idx val="0"/>
          <c:order val="0"/>
          <c:spPr>
            <a:ln w="38100">
              <a:solidFill>
                <a:srgbClr val="00458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'co-c. computations'!$M$3:$M$400</c:f>
              <c:numCache/>
            </c:numRef>
          </c:xVal>
          <c:yVal>
            <c:numRef>
              <c:f>'co-c. computations'!$E$3:$E$400</c:f>
              <c:numCache/>
            </c:numRef>
          </c:yVal>
          <c:smooth val="0"/>
        </c:ser>
        <c:axId val="58809731"/>
        <c:axId val="59525532"/>
      </c:scatterChart>
      <c:valAx>
        <c:axId val="58809731"/>
        <c:scaling>
          <c:orientation val="minMax"/>
        </c:scaling>
        <c:axPos val="b"/>
        <c:title>
          <c:tx>
            <c:rich>
              <a:bodyPr vert="horz" rot="0" anchor="ctr"/>
              <a:lstStyle/>
              <a:p>
                <a:pPr algn="ctr">
                  <a:defRPr/>
                </a:pPr>
                <a:r>
                  <a:rPr lang="en-US" cap="none" sz="1200" b="1" i="0" u="none" baseline="0">
                    <a:solidFill>
                      <a:srgbClr val="000000"/>
                    </a:solidFill>
                  </a:rPr>
                  <a:t>ω (</a:t>
                </a:r>
                <a:r>
                  <a:rPr lang="en-US" cap="none" sz="1200" b="1" i="0" u="none" baseline="0">
                    <a:solidFill>
                      <a:srgbClr val="000000"/>
                    </a:solidFill>
                  </a:rPr>
                  <a:t>x/√t)</a:t>
                </a:r>
              </a:p>
            </c:rich>
          </c:tx>
          <c:layout>
            <c:manualLayout>
              <c:xMode val="factor"/>
              <c:yMode val="factor"/>
              <c:x val="-0.01225"/>
              <c:y val="0.002"/>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59525532"/>
        <c:crosses val="autoZero"/>
        <c:crossBetween val="midCat"/>
        <c:dispUnits/>
      </c:valAx>
      <c:valAx>
        <c:axId val="59525532"/>
        <c:scaling>
          <c:orientation val="minMax"/>
        </c:scaling>
        <c:axPos val="l"/>
        <c:title>
          <c:tx>
            <c:rich>
              <a:bodyPr vert="horz" rot="-5400000" anchor="ctr"/>
              <a:lstStyle/>
              <a:p>
                <a:pPr algn="ctr">
                  <a:defRPr/>
                </a:pPr>
                <a:r>
                  <a:rPr lang="en-US" cap="none" sz="1200" b="1" i="0" u="none" baseline="0">
                    <a:solidFill>
                      <a:srgbClr val="000000"/>
                    </a:solidFill>
                  </a:rPr>
                  <a:t>Water saturation</a:t>
                </a:r>
              </a:p>
            </c:rich>
          </c:tx>
          <c:layout>
            <c:manualLayout>
              <c:xMode val="factor"/>
              <c:yMode val="factor"/>
              <c:x val="-0.00825"/>
              <c:y val="-0.001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58809731"/>
        <c:crosses val="autoZero"/>
        <c:crossBetween val="midCat"/>
        <c:dispUnits/>
      </c:valAx>
      <c:spPr>
        <a:noFill/>
        <a:ln>
          <a:noFill/>
        </a:ln>
      </c:spPr>
    </c:plotArea>
    <c:plotVisOnly val="1"/>
    <c:dispBlanksAs val="span"/>
    <c:showDLblsOverMax val="0"/>
  </c:chart>
  <c:spPr>
    <a:solidFill>
      <a:srgbClr val="FFFFFF"/>
    </a:solidFill>
    <a:ln w="3175">
      <a:noFill/>
    </a:ln>
  </c:sp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Fractional flow functions
</a:t>
            </a:r>
            <a:r>
              <a:rPr lang="en-US" cap="none" sz="1200" b="0" i="0" u="none" baseline="0">
                <a:solidFill>
                  <a:srgbClr val="000000"/>
                </a:solidFill>
                <a:latin typeface="Calibri"/>
                <a:ea typeface="Calibri"/>
                <a:cs typeface="Calibri"/>
              </a:rPr>
              <a:t>-- co-current case --</a:t>
            </a:r>
          </a:p>
        </c:rich>
      </c:tx>
      <c:layout>
        <c:manualLayout>
          <c:xMode val="factor"/>
          <c:yMode val="factor"/>
          <c:x val="0.01375"/>
          <c:y val="0"/>
        </c:manualLayout>
      </c:layout>
      <c:spPr>
        <a:noFill/>
        <a:ln>
          <a:noFill/>
        </a:ln>
      </c:spPr>
    </c:title>
    <c:plotArea>
      <c:layout>
        <c:manualLayout>
          <c:xMode val="edge"/>
          <c:yMode val="edge"/>
          <c:x val="0.09925"/>
          <c:y val="0.29325"/>
          <c:w val="0.86975"/>
          <c:h val="0.5915"/>
        </c:manualLayout>
      </c:layout>
      <c:scatterChart>
        <c:scatterStyle val="lineMarker"/>
        <c:varyColors val="0"/>
        <c:ser>
          <c:idx val="0"/>
          <c:order val="0"/>
          <c:spPr>
            <a:ln w="38100">
              <a:solidFill>
                <a:srgbClr val="00458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'co-c. computations'!$E$3:$E$403</c:f>
              <c:numCache>
                <c:ptCount val="401"/>
                <c:pt idx="0">
                  <c:v>0.75</c:v>
                </c:pt>
                <c:pt idx="1">
                  <c:v>0.748125</c:v>
                </c:pt>
                <c:pt idx="2">
                  <c:v>0.7462500000000001</c:v>
                </c:pt>
                <c:pt idx="3">
                  <c:v>0.7443750000000001</c:v>
                </c:pt>
                <c:pt idx="4">
                  <c:v>0.7425000000000002</c:v>
                </c:pt>
                <c:pt idx="5">
                  <c:v>0.7406250000000002</c:v>
                </c:pt>
                <c:pt idx="6">
                  <c:v>0.7387500000000002</c:v>
                </c:pt>
                <c:pt idx="7">
                  <c:v>0.7368750000000003</c:v>
                </c:pt>
                <c:pt idx="8">
                  <c:v>0.7350000000000003</c:v>
                </c:pt>
                <c:pt idx="9">
                  <c:v>0.7331250000000004</c:v>
                </c:pt>
                <c:pt idx="10">
                  <c:v>0.7312500000000004</c:v>
                </c:pt>
                <c:pt idx="11">
                  <c:v>0.7293750000000004</c:v>
                </c:pt>
                <c:pt idx="12">
                  <c:v>0.7275000000000005</c:v>
                </c:pt>
                <c:pt idx="13">
                  <c:v>0.7256250000000005</c:v>
                </c:pt>
                <c:pt idx="14">
                  <c:v>0.7237500000000006</c:v>
                </c:pt>
                <c:pt idx="15">
                  <c:v>0.7218750000000006</c:v>
                </c:pt>
                <c:pt idx="16">
                  <c:v>0.7200000000000006</c:v>
                </c:pt>
                <c:pt idx="17">
                  <c:v>0.7181250000000007</c:v>
                </c:pt>
                <c:pt idx="18">
                  <c:v>0.7162500000000007</c:v>
                </c:pt>
                <c:pt idx="19">
                  <c:v>0.7143750000000008</c:v>
                </c:pt>
                <c:pt idx="20">
                  <c:v>0.7125000000000008</c:v>
                </c:pt>
                <c:pt idx="21">
                  <c:v>0.7106250000000008</c:v>
                </c:pt>
                <c:pt idx="22">
                  <c:v>0.7087500000000009</c:v>
                </c:pt>
                <c:pt idx="23">
                  <c:v>0.7068750000000009</c:v>
                </c:pt>
                <c:pt idx="24">
                  <c:v>0.705000000000001</c:v>
                </c:pt>
                <c:pt idx="25">
                  <c:v>0.703125000000001</c:v>
                </c:pt>
                <c:pt idx="26">
                  <c:v>0.701250000000001</c:v>
                </c:pt>
                <c:pt idx="27">
                  <c:v>0.6993750000000011</c:v>
                </c:pt>
                <c:pt idx="28">
                  <c:v>0.6975000000000011</c:v>
                </c:pt>
                <c:pt idx="29">
                  <c:v>0.6956250000000012</c:v>
                </c:pt>
                <c:pt idx="30">
                  <c:v>0.6937500000000012</c:v>
                </c:pt>
                <c:pt idx="31">
                  <c:v>0.6918750000000012</c:v>
                </c:pt>
                <c:pt idx="32">
                  <c:v>0.6900000000000013</c:v>
                </c:pt>
                <c:pt idx="33">
                  <c:v>0.6881250000000013</c:v>
                </c:pt>
                <c:pt idx="34">
                  <c:v>0.6862500000000014</c:v>
                </c:pt>
                <c:pt idx="35">
                  <c:v>0.6843750000000014</c:v>
                </c:pt>
                <c:pt idx="36">
                  <c:v>0.6825000000000014</c:v>
                </c:pt>
                <c:pt idx="37">
                  <c:v>0.6806250000000015</c:v>
                </c:pt>
                <c:pt idx="38">
                  <c:v>0.6787500000000015</c:v>
                </c:pt>
                <c:pt idx="39">
                  <c:v>0.6768750000000016</c:v>
                </c:pt>
                <c:pt idx="40">
                  <c:v>0.6750000000000016</c:v>
                </c:pt>
                <c:pt idx="41">
                  <c:v>0.6731250000000016</c:v>
                </c:pt>
                <c:pt idx="42">
                  <c:v>0.6712500000000017</c:v>
                </c:pt>
                <c:pt idx="43">
                  <c:v>0.6693750000000017</c:v>
                </c:pt>
                <c:pt idx="44">
                  <c:v>0.6675000000000018</c:v>
                </c:pt>
                <c:pt idx="45">
                  <c:v>0.6656250000000018</c:v>
                </c:pt>
                <c:pt idx="46">
                  <c:v>0.6637500000000018</c:v>
                </c:pt>
                <c:pt idx="47">
                  <c:v>0.6618750000000019</c:v>
                </c:pt>
                <c:pt idx="48">
                  <c:v>0.6600000000000019</c:v>
                </c:pt>
                <c:pt idx="49">
                  <c:v>0.658125000000002</c:v>
                </c:pt>
                <c:pt idx="50">
                  <c:v>0.656250000000002</c:v>
                </c:pt>
                <c:pt idx="51">
                  <c:v>0.654375000000002</c:v>
                </c:pt>
                <c:pt idx="52">
                  <c:v>0.6525000000000021</c:v>
                </c:pt>
                <c:pt idx="53">
                  <c:v>0.6506250000000021</c:v>
                </c:pt>
                <c:pt idx="54">
                  <c:v>0.6487500000000022</c:v>
                </c:pt>
                <c:pt idx="55">
                  <c:v>0.6468750000000022</c:v>
                </c:pt>
                <c:pt idx="56">
                  <c:v>0.6450000000000022</c:v>
                </c:pt>
                <c:pt idx="57">
                  <c:v>0.6431250000000023</c:v>
                </c:pt>
                <c:pt idx="58">
                  <c:v>0.6412500000000023</c:v>
                </c:pt>
                <c:pt idx="59">
                  <c:v>0.6393750000000024</c:v>
                </c:pt>
                <c:pt idx="60">
                  <c:v>0.6375000000000024</c:v>
                </c:pt>
                <c:pt idx="61">
                  <c:v>0.6356250000000024</c:v>
                </c:pt>
                <c:pt idx="62">
                  <c:v>0.6337500000000025</c:v>
                </c:pt>
                <c:pt idx="63">
                  <c:v>0.6318750000000025</c:v>
                </c:pt>
                <c:pt idx="64">
                  <c:v>0.6300000000000026</c:v>
                </c:pt>
                <c:pt idx="65">
                  <c:v>0.6281250000000026</c:v>
                </c:pt>
                <c:pt idx="66">
                  <c:v>0.6262500000000026</c:v>
                </c:pt>
                <c:pt idx="67">
                  <c:v>0.6243750000000027</c:v>
                </c:pt>
                <c:pt idx="68">
                  <c:v>0.6225000000000027</c:v>
                </c:pt>
                <c:pt idx="69">
                  <c:v>0.6206250000000028</c:v>
                </c:pt>
                <c:pt idx="70">
                  <c:v>0.6187500000000028</c:v>
                </c:pt>
                <c:pt idx="71">
                  <c:v>0.6168750000000028</c:v>
                </c:pt>
                <c:pt idx="72">
                  <c:v>0.6150000000000029</c:v>
                </c:pt>
                <c:pt idx="73">
                  <c:v>0.6131250000000029</c:v>
                </c:pt>
                <c:pt idx="74">
                  <c:v>0.611250000000003</c:v>
                </c:pt>
                <c:pt idx="75">
                  <c:v>0.609375000000003</c:v>
                </c:pt>
                <c:pt idx="76">
                  <c:v>0.607500000000003</c:v>
                </c:pt>
                <c:pt idx="77">
                  <c:v>0.6056250000000031</c:v>
                </c:pt>
                <c:pt idx="78">
                  <c:v>0.6037500000000031</c:v>
                </c:pt>
                <c:pt idx="79">
                  <c:v>0.6018750000000032</c:v>
                </c:pt>
                <c:pt idx="80">
                  <c:v>0.6000000000000032</c:v>
                </c:pt>
                <c:pt idx="81">
                  <c:v>0.5981250000000032</c:v>
                </c:pt>
                <c:pt idx="82">
                  <c:v>0.5962500000000033</c:v>
                </c:pt>
                <c:pt idx="83">
                  <c:v>0.5943750000000033</c:v>
                </c:pt>
                <c:pt idx="84">
                  <c:v>0.5925000000000034</c:v>
                </c:pt>
                <c:pt idx="85">
                  <c:v>0.5906250000000034</c:v>
                </c:pt>
                <c:pt idx="86">
                  <c:v>0.5887500000000034</c:v>
                </c:pt>
                <c:pt idx="87">
                  <c:v>0.5868750000000035</c:v>
                </c:pt>
                <c:pt idx="88">
                  <c:v>0.5850000000000035</c:v>
                </c:pt>
                <c:pt idx="89">
                  <c:v>0.5831250000000036</c:v>
                </c:pt>
                <c:pt idx="90">
                  <c:v>0.5812500000000036</c:v>
                </c:pt>
                <c:pt idx="91">
                  <c:v>0.5793750000000036</c:v>
                </c:pt>
                <c:pt idx="92">
                  <c:v>0.5775000000000037</c:v>
                </c:pt>
                <c:pt idx="93">
                  <c:v>0.5756250000000037</c:v>
                </c:pt>
                <c:pt idx="94">
                  <c:v>0.5737500000000038</c:v>
                </c:pt>
                <c:pt idx="95">
                  <c:v>0.5718750000000038</c:v>
                </c:pt>
                <c:pt idx="96">
                  <c:v>0.5700000000000038</c:v>
                </c:pt>
                <c:pt idx="97">
                  <c:v>0.5681250000000039</c:v>
                </c:pt>
                <c:pt idx="98">
                  <c:v>0.5662500000000039</c:v>
                </c:pt>
                <c:pt idx="99">
                  <c:v>0.564375000000004</c:v>
                </c:pt>
                <c:pt idx="100">
                  <c:v>0.562500000000004</c:v>
                </c:pt>
                <c:pt idx="101">
                  <c:v>0.560625000000004</c:v>
                </c:pt>
                <c:pt idx="102">
                  <c:v>0.5587500000000041</c:v>
                </c:pt>
                <c:pt idx="103">
                  <c:v>0.5568750000000041</c:v>
                </c:pt>
                <c:pt idx="104">
                  <c:v>0.5550000000000042</c:v>
                </c:pt>
                <c:pt idx="105">
                  <c:v>0.5531250000000042</c:v>
                </c:pt>
                <c:pt idx="106">
                  <c:v>0.5512500000000042</c:v>
                </c:pt>
                <c:pt idx="107">
                  <c:v>0.5493750000000043</c:v>
                </c:pt>
                <c:pt idx="108">
                  <c:v>0.5475000000000043</c:v>
                </c:pt>
                <c:pt idx="109">
                  <c:v>0.5456250000000044</c:v>
                </c:pt>
                <c:pt idx="110">
                  <c:v>0.5437500000000044</c:v>
                </c:pt>
                <c:pt idx="111">
                  <c:v>0.5418750000000044</c:v>
                </c:pt>
                <c:pt idx="112">
                  <c:v>0.5400000000000045</c:v>
                </c:pt>
                <c:pt idx="113">
                  <c:v>0.5381250000000045</c:v>
                </c:pt>
                <c:pt idx="114">
                  <c:v>0.5362500000000046</c:v>
                </c:pt>
                <c:pt idx="115">
                  <c:v>0.5343750000000046</c:v>
                </c:pt>
                <c:pt idx="116">
                  <c:v>0.5325000000000046</c:v>
                </c:pt>
                <c:pt idx="117">
                  <c:v>0.5306250000000047</c:v>
                </c:pt>
                <c:pt idx="118">
                  <c:v>0.5287500000000047</c:v>
                </c:pt>
                <c:pt idx="119">
                  <c:v>0.5268750000000048</c:v>
                </c:pt>
                <c:pt idx="120">
                  <c:v>0.5250000000000048</c:v>
                </c:pt>
                <c:pt idx="121">
                  <c:v>0.5231250000000048</c:v>
                </c:pt>
                <c:pt idx="122">
                  <c:v>0.5212500000000049</c:v>
                </c:pt>
                <c:pt idx="123">
                  <c:v>0.5193750000000049</c:v>
                </c:pt>
                <c:pt idx="124">
                  <c:v>0.517500000000005</c:v>
                </c:pt>
                <c:pt idx="125">
                  <c:v>0.515625000000005</c:v>
                </c:pt>
                <c:pt idx="126">
                  <c:v>0.513750000000005</c:v>
                </c:pt>
                <c:pt idx="127">
                  <c:v>0.5118750000000051</c:v>
                </c:pt>
                <c:pt idx="128">
                  <c:v>0.5100000000000051</c:v>
                </c:pt>
                <c:pt idx="129">
                  <c:v>0.5081250000000052</c:v>
                </c:pt>
                <c:pt idx="130">
                  <c:v>0.5062500000000052</c:v>
                </c:pt>
                <c:pt idx="131">
                  <c:v>0.5043750000000052</c:v>
                </c:pt>
                <c:pt idx="132">
                  <c:v>0.5025000000000053</c:v>
                </c:pt>
                <c:pt idx="133">
                  <c:v>0.5006250000000053</c:v>
                </c:pt>
                <c:pt idx="134">
                  <c:v>0.4987500000000053</c:v>
                </c:pt>
                <c:pt idx="135">
                  <c:v>0.4968750000000053</c:v>
                </c:pt>
                <c:pt idx="136">
                  <c:v>0.49500000000000527</c:v>
                </c:pt>
                <c:pt idx="137">
                  <c:v>0.49312500000000525</c:v>
                </c:pt>
                <c:pt idx="138">
                  <c:v>0.49125000000000524</c:v>
                </c:pt>
                <c:pt idx="139">
                  <c:v>0.4893750000000052</c:v>
                </c:pt>
                <c:pt idx="140">
                  <c:v>0.4875000000000052</c:v>
                </c:pt>
                <c:pt idx="141">
                  <c:v>0.4856250000000052</c:v>
                </c:pt>
                <c:pt idx="142">
                  <c:v>0.4837500000000052</c:v>
                </c:pt>
                <c:pt idx="143">
                  <c:v>0.48187500000000516</c:v>
                </c:pt>
                <c:pt idx="144">
                  <c:v>0.48000000000000514</c:v>
                </c:pt>
                <c:pt idx="145">
                  <c:v>0.47812500000000513</c:v>
                </c:pt>
                <c:pt idx="146">
                  <c:v>0.4762500000000051</c:v>
                </c:pt>
                <c:pt idx="147">
                  <c:v>0.4743750000000051</c:v>
                </c:pt>
                <c:pt idx="148">
                  <c:v>0.4725000000000051</c:v>
                </c:pt>
                <c:pt idx="149">
                  <c:v>0.47062500000000507</c:v>
                </c:pt>
                <c:pt idx="150">
                  <c:v>0.46875000000000505</c:v>
                </c:pt>
                <c:pt idx="151">
                  <c:v>0.46687500000000504</c:v>
                </c:pt>
                <c:pt idx="152">
                  <c:v>0.465000000000005</c:v>
                </c:pt>
                <c:pt idx="153">
                  <c:v>0.463125000000005</c:v>
                </c:pt>
                <c:pt idx="154">
                  <c:v>0.461250000000005</c:v>
                </c:pt>
                <c:pt idx="155">
                  <c:v>0.459375000000005</c:v>
                </c:pt>
                <c:pt idx="156">
                  <c:v>0.45750000000000496</c:v>
                </c:pt>
                <c:pt idx="157">
                  <c:v>0.45562500000000494</c:v>
                </c:pt>
                <c:pt idx="158">
                  <c:v>0.4537500000000049</c:v>
                </c:pt>
                <c:pt idx="159">
                  <c:v>0.4518750000000049</c:v>
                </c:pt>
                <c:pt idx="160">
                  <c:v>0.4500000000000049</c:v>
                </c:pt>
                <c:pt idx="161">
                  <c:v>0.4481250000000049</c:v>
                </c:pt>
                <c:pt idx="162">
                  <c:v>0.44625000000000486</c:v>
                </c:pt>
                <c:pt idx="163">
                  <c:v>0.44437500000000485</c:v>
                </c:pt>
                <c:pt idx="164">
                  <c:v>0.44250000000000483</c:v>
                </c:pt>
                <c:pt idx="165">
                  <c:v>0.4406250000000048</c:v>
                </c:pt>
                <c:pt idx="166">
                  <c:v>0.4387500000000048</c:v>
                </c:pt>
                <c:pt idx="167">
                  <c:v>0.4368750000000048</c:v>
                </c:pt>
                <c:pt idx="168">
                  <c:v>0.43500000000000477</c:v>
                </c:pt>
                <c:pt idx="169">
                  <c:v>0.43312500000000476</c:v>
                </c:pt>
                <c:pt idx="170">
                  <c:v>0.43125000000000474</c:v>
                </c:pt>
                <c:pt idx="171">
                  <c:v>0.4293750000000047</c:v>
                </c:pt>
                <c:pt idx="172">
                  <c:v>0.4275000000000047</c:v>
                </c:pt>
                <c:pt idx="173">
                  <c:v>0.4256250000000047</c:v>
                </c:pt>
                <c:pt idx="174">
                  <c:v>0.4237500000000047</c:v>
                </c:pt>
                <c:pt idx="175">
                  <c:v>0.42187500000000466</c:v>
                </c:pt>
                <c:pt idx="176">
                  <c:v>0.42000000000000465</c:v>
                </c:pt>
                <c:pt idx="177">
                  <c:v>0.41812500000000463</c:v>
                </c:pt>
                <c:pt idx="178">
                  <c:v>0.4162500000000046</c:v>
                </c:pt>
                <c:pt idx="179">
                  <c:v>0.4143750000000046</c:v>
                </c:pt>
                <c:pt idx="180">
                  <c:v>0.4125000000000046</c:v>
                </c:pt>
                <c:pt idx="181">
                  <c:v>0.41062500000000457</c:v>
                </c:pt>
                <c:pt idx="182">
                  <c:v>0.40875000000000455</c:v>
                </c:pt>
                <c:pt idx="183">
                  <c:v>0.40687500000000454</c:v>
                </c:pt>
                <c:pt idx="184">
                  <c:v>0.4050000000000045</c:v>
                </c:pt>
                <c:pt idx="185">
                  <c:v>0.4031250000000045</c:v>
                </c:pt>
                <c:pt idx="186">
                  <c:v>0.4012500000000045</c:v>
                </c:pt>
                <c:pt idx="187">
                  <c:v>0.3993750000000045</c:v>
                </c:pt>
                <c:pt idx="188">
                  <c:v>0.39750000000000446</c:v>
                </c:pt>
                <c:pt idx="189">
                  <c:v>0.39562500000000445</c:v>
                </c:pt>
                <c:pt idx="190">
                  <c:v>0.39375000000000443</c:v>
                </c:pt>
                <c:pt idx="191">
                  <c:v>0.3918750000000044</c:v>
                </c:pt>
                <c:pt idx="192">
                  <c:v>0.3900000000000044</c:v>
                </c:pt>
                <c:pt idx="193">
                  <c:v>0.3881250000000044</c:v>
                </c:pt>
                <c:pt idx="194">
                  <c:v>0.38625000000000437</c:v>
                </c:pt>
                <c:pt idx="195">
                  <c:v>0.38437500000000435</c:v>
                </c:pt>
                <c:pt idx="196">
                  <c:v>0.38250000000000434</c:v>
                </c:pt>
                <c:pt idx="197">
                  <c:v>0.3806250000000043</c:v>
                </c:pt>
                <c:pt idx="198">
                  <c:v>0.3787500000000043</c:v>
                </c:pt>
                <c:pt idx="199">
                  <c:v>0.3768750000000043</c:v>
                </c:pt>
                <c:pt idx="200">
                  <c:v>0.3750000000000043</c:v>
                </c:pt>
                <c:pt idx="201">
                  <c:v>0.37312500000000426</c:v>
                </c:pt>
                <c:pt idx="202">
                  <c:v>0.37125000000000424</c:v>
                </c:pt>
                <c:pt idx="203">
                  <c:v>0.3693750000000042</c:v>
                </c:pt>
                <c:pt idx="204">
                  <c:v>0.3675000000000042</c:v>
                </c:pt>
                <c:pt idx="205">
                  <c:v>0.3656250000000042</c:v>
                </c:pt>
                <c:pt idx="206">
                  <c:v>0.3637500000000042</c:v>
                </c:pt>
                <c:pt idx="207">
                  <c:v>0.36187500000000417</c:v>
                </c:pt>
                <c:pt idx="208">
                  <c:v>0.36000000000000415</c:v>
                </c:pt>
                <c:pt idx="209">
                  <c:v>0.35812500000000413</c:v>
                </c:pt>
                <c:pt idx="210">
                  <c:v>0.3562500000000041</c:v>
                </c:pt>
                <c:pt idx="211">
                  <c:v>0.3543750000000041</c:v>
                </c:pt>
                <c:pt idx="212">
                  <c:v>0.3525000000000041</c:v>
                </c:pt>
                <c:pt idx="213">
                  <c:v>0.3506250000000041</c:v>
                </c:pt>
                <c:pt idx="214">
                  <c:v>0.34875000000000406</c:v>
                </c:pt>
                <c:pt idx="215">
                  <c:v>0.34687500000000404</c:v>
                </c:pt>
                <c:pt idx="216">
                  <c:v>0.345000000000004</c:v>
                </c:pt>
                <c:pt idx="217">
                  <c:v>0.343125000000004</c:v>
                </c:pt>
                <c:pt idx="218">
                  <c:v>0.341250000000004</c:v>
                </c:pt>
                <c:pt idx="219">
                  <c:v>0.339375000000004</c:v>
                </c:pt>
                <c:pt idx="220">
                  <c:v>0.33750000000000396</c:v>
                </c:pt>
                <c:pt idx="221">
                  <c:v>0.33562500000000395</c:v>
                </c:pt>
                <c:pt idx="222">
                  <c:v>0.33375000000000393</c:v>
                </c:pt>
                <c:pt idx="223">
                  <c:v>0.3318750000000039</c:v>
                </c:pt>
                <c:pt idx="224">
                  <c:v>0.3300000000000039</c:v>
                </c:pt>
                <c:pt idx="225">
                  <c:v>0.3281250000000039</c:v>
                </c:pt>
                <c:pt idx="226">
                  <c:v>0.32625000000000387</c:v>
                </c:pt>
                <c:pt idx="227">
                  <c:v>0.32437500000000385</c:v>
                </c:pt>
                <c:pt idx="228">
                  <c:v>0.32250000000000384</c:v>
                </c:pt>
                <c:pt idx="229">
                  <c:v>0.3206250000000038</c:v>
                </c:pt>
                <c:pt idx="230">
                  <c:v>0.3187500000000038</c:v>
                </c:pt>
                <c:pt idx="231">
                  <c:v>0.3168750000000038</c:v>
                </c:pt>
                <c:pt idx="232">
                  <c:v>0.3150000000000038</c:v>
                </c:pt>
                <c:pt idx="233">
                  <c:v>0.31312500000000376</c:v>
                </c:pt>
                <c:pt idx="234">
                  <c:v>0.31125000000000375</c:v>
                </c:pt>
                <c:pt idx="235">
                  <c:v>0.30937500000000373</c:v>
                </c:pt>
                <c:pt idx="236">
                  <c:v>0.3075000000000037</c:v>
                </c:pt>
                <c:pt idx="237">
                  <c:v>0.3056250000000037</c:v>
                </c:pt>
                <c:pt idx="238">
                  <c:v>0.3037500000000037</c:v>
                </c:pt>
                <c:pt idx="239">
                  <c:v>0.30187500000000367</c:v>
                </c:pt>
                <c:pt idx="240">
                  <c:v>0.30000000000000365</c:v>
                </c:pt>
                <c:pt idx="241">
                  <c:v>0.29812500000000364</c:v>
                </c:pt>
                <c:pt idx="242">
                  <c:v>0.2962500000000036</c:v>
                </c:pt>
                <c:pt idx="243">
                  <c:v>0.2943750000000036</c:v>
                </c:pt>
                <c:pt idx="244">
                  <c:v>0.2925000000000036</c:v>
                </c:pt>
                <c:pt idx="245">
                  <c:v>0.2906250000000036</c:v>
                </c:pt>
                <c:pt idx="246">
                  <c:v>0.28875000000000356</c:v>
                </c:pt>
                <c:pt idx="247">
                  <c:v>0.28687500000000354</c:v>
                </c:pt>
                <c:pt idx="248">
                  <c:v>0.28500000000000353</c:v>
                </c:pt>
                <c:pt idx="249">
                  <c:v>0.2831250000000035</c:v>
                </c:pt>
                <c:pt idx="250">
                  <c:v>0.2812500000000035</c:v>
                </c:pt>
                <c:pt idx="251">
                  <c:v>0.2793750000000035</c:v>
                </c:pt>
                <c:pt idx="252">
                  <c:v>0.27750000000000347</c:v>
                </c:pt>
                <c:pt idx="253">
                  <c:v>0.27562500000000345</c:v>
                </c:pt>
                <c:pt idx="254">
                  <c:v>0.27375000000000344</c:v>
                </c:pt>
                <c:pt idx="255">
                  <c:v>0.2718750000000034</c:v>
                </c:pt>
                <c:pt idx="256">
                  <c:v>0.2700000000000034</c:v>
                </c:pt>
                <c:pt idx="257">
                  <c:v>0.2681250000000034</c:v>
                </c:pt>
                <c:pt idx="258">
                  <c:v>0.2662500000000034</c:v>
                </c:pt>
                <c:pt idx="259">
                  <c:v>0.26437500000000336</c:v>
                </c:pt>
                <c:pt idx="260">
                  <c:v>0.26250000000000334</c:v>
                </c:pt>
                <c:pt idx="261">
                  <c:v>0.2606250000000033</c:v>
                </c:pt>
                <c:pt idx="262">
                  <c:v>0.2587500000000033</c:v>
                </c:pt>
                <c:pt idx="263">
                  <c:v>0.2568750000000033</c:v>
                </c:pt>
                <c:pt idx="264">
                  <c:v>0.2550000000000033</c:v>
                </c:pt>
                <c:pt idx="265">
                  <c:v>0.25312500000000326</c:v>
                </c:pt>
                <c:pt idx="266">
                  <c:v>0.25125000000000325</c:v>
                </c:pt>
                <c:pt idx="267">
                  <c:v>0.24937500000000326</c:v>
                </c:pt>
                <c:pt idx="268">
                  <c:v>0.24750000000000327</c:v>
                </c:pt>
                <c:pt idx="269">
                  <c:v>0.24562500000000329</c:v>
                </c:pt>
                <c:pt idx="270">
                  <c:v>0.2437500000000033</c:v>
                </c:pt>
                <c:pt idx="271">
                  <c:v>0.2418750000000033</c:v>
                </c:pt>
                <c:pt idx="272">
                  <c:v>0.24000000000000332</c:v>
                </c:pt>
                <c:pt idx="273">
                  <c:v>0.23812500000000333</c:v>
                </c:pt>
                <c:pt idx="274">
                  <c:v>0.23625000000000335</c:v>
                </c:pt>
                <c:pt idx="275">
                  <c:v>0.23437500000000336</c:v>
                </c:pt>
                <c:pt idx="276">
                  <c:v>0.23250000000000337</c:v>
                </c:pt>
                <c:pt idx="277">
                  <c:v>0.23062500000000338</c:v>
                </c:pt>
                <c:pt idx="278">
                  <c:v>0.2287500000000034</c:v>
                </c:pt>
                <c:pt idx="279">
                  <c:v>0.2268750000000034</c:v>
                </c:pt>
                <c:pt idx="280">
                  <c:v>0.22500000000000342</c:v>
                </c:pt>
                <c:pt idx="281">
                  <c:v>0.22312500000000343</c:v>
                </c:pt>
                <c:pt idx="282">
                  <c:v>0.22125000000000344</c:v>
                </c:pt>
                <c:pt idx="283">
                  <c:v>0.21937500000000346</c:v>
                </c:pt>
                <c:pt idx="284">
                  <c:v>0.21750000000000347</c:v>
                </c:pt>
                <c:pt idx="285">
                  <c:v>0.21562500000000348</c:v>
                </c:pt>
                <c:pt idx="286">
                  <c:v>0.2137500000000035</c:v>
                </c:pt>
                <c:pt idx="287">
                  <c:v>0.2118750000000035</c:v>
                </c:pt>
                <c:pt idx="288">
                  <c:v>0.21000000000000352</c:v>
                </c:pt>
                <c:pt idx="289">
                  <c:v>0.20812500000000353</c:v>
                </c:pt>
                <c:pt idx="290">
                  <c:v>0.20625000000000354</c:v>
                </c:pt>
                <c:pt idx="291">
                  <c:v>0.20437500000000355</c:v>
                </c:pt>
                <c:pt idx="292">
                  <c:v>0.20250000000000357</c:v>
                </c:pt>
                <c:pt idx="293">
                  <c:v>0.20062500000000358</c:v>
                </c:pt>
                <c:pt idx="294">
                  <c:v>0.1987500000000036</c:v>
                </c:pt>
                <c:pt idx="295">
                  <c:v>0.1968750000000036</c:v>
                </c:pt>
                <c:pt idx="296">
                  <c:v>0.19500000000000361</c:v>
                </c:pt>
                <c:pt idx="297">
                  <c:v>0.19312500000000363</c:v>
                </c:pt>
                <c:pt idx="298">
                  <c:v>0.19125000000000364</c:v>
                </c:pt>
                <c:pt idx="299">
                  <c:v>0.18937500000000365</c:v>
                </c:pt>
                <c:pt idx="300">
                  <c:v>0.18750000000000366</c:v>
                </c:pt>
                <c:pt idx="301">
                  <c:v>0.18562500000000368</c:v>
                </c:pt>
                <c:pt idx="302">
                  <c:v>0.1837500000000037</c:v>
                </c:pt>
                <c:pt idx="303">
                  <c:v>0.1818750000000037</c:v>
                </c:pt>
                <c:pt idx="304">
                  <c:v>0.1800000000000037</c:v>
                </c:pt>
                <c:pt idx="305">
                  <c:v>0.17812500000000372</c:v>
                </c:pt>
                <c:pt idx="306">
                  <c:v>0.17625000000000374</c:v>
                </c:pt>
                <c:pt idx="307">
                  <c:v>0.17437500000000375</c:v>
                </c:pt>
                <c:pt idx="308">
                  <c:v>0.17250000000000376</c:v>
                </c:pt>
                <c:pt idx="309">
                  <c:v>0.17062500000000377</c:v>
                </c:pt>
                <c:pt idx="310">
                  <c:v>0.16875000000000379</c:v>
                </c:pt>
                <c:pt idx="311">
                  <c:v>0.1668750000000038</c:v>
                </c:pt>
                <c:pt idx="312">
                  <c:v>0.1650000000000038</c:v>
                </c:pt>
                <c:pt idx="313">
                  <c:v>0.16312500000000382</c:v>
                </c:pt>
                <c:pt idx="314">
                  <c:v>0.16125000000000383</c:v>
                </c:pt>
                <c:pt idx="315">
                  <c:v>0.15937500000000385</c:v>
                </c:pt>
                <c:pt idx="316">
                  <c:v>0.15750000000000386</c:v>
                </c:pt>
                <c:pt idx="317">
                  <c:v>0.15562500000000387</c:v>
                </c:pt>
                <c:pt idx="318">
                  <c:v>0.15375000000000388</c:v>
                </c:pt>
                <c:pt idx="319">
                  <c:v>0.1518750000000039</c:v>
                </c:pt>
                <c:pt idx="320">
                  <c:v>0.1500000000000039</c:v>
                </c:pt>
                <c:pt idx="321">
                  <c:v>0.14812500000000392</c:v>
                </c:pt>
                <c:pt idx="322">
                  <c:v>0.14625000000000393</c:v>
                </c:pt>
                <c:pt idx="323">
                  <c:v>0.14437500000000394</c:v>
                </c:pt>
                <c:pt idx="324">
                  <c:v>0.14250000000000396</c:v>
                </c:pt>
                <c:pt idx="325">
                  <c:v>0.14062500000000397</c:v>
                </c:pt>
                <c:pt idx="326">
                  <c:v>0.13875000000000398</c:v>
                </c:pt>
                <c:pt idx="327">
                  <c:v>0.136875000000004</c:v>
                </c:pt>
                <c:pt idx="328">
                  <c:v>0.135000000000004</c:v>
                </c:pt>
                <c:pt idx="329">
                  <c:v>0.13312500000000402</c:v>
                </c:pt>
                <c:pt idx="330">
                  <c:v>0.13125000000000403</c:v>
                </c:pt>
                <c:pt idx="331">
                  <c:v>0.12937500000000404</c:v>
                </c:pt>
                <c:pt idx="332">
                  <c:v>0.12750000000000405</c:v>
                </c:pt>
                <c:pt idx="333">
                  <c:v>0.12562500000000407</c:v>
                </c:pt>
                <c:pt idx="334">
                  <c:v>0.12375000000000407</c:v>
                </c:pt>
                <c:pt idx="335">
                  <c:v>0.12187500000000406</c:v>
                </c:pt>
                <c:pt idx="336">
                  <c:v>0.12000000000000406</c:v>
                </c:pt>
                <c:pt idx="337">
                  <c:v>0.11812500000000406</c:v>
                </c:pt>
                <c:pt idx="338">
                  <c:v>0.11625000000000406</c:v>
                </c:pt>
                <c:pt idx="339">
                  <c:v>0.11437500000000406</c:v>
                </c:pt>
                <c:pt idx="340">
                  <c:v>0.11250000000000406</c:v>
                </c:pt>
                <c:pt idx="341">
                  <c:v>0.11062500000000405</c:v>
                </c:pt>
                <c:pt idx="342">
                  <c:v>0.10875000000000405</c:v>
                </c:pt>
                <c:pt idx="343">
                  <c:v>0.10687500000000405</c:v>
                </c:pt>
                <c:pt idx="344">
                  <c:v>0.10500000000000405</c:v>
                </c:pt>
                <c:pt idx="345">
                  <c:v>0.10312500000000405</c:v>
                </c:pt>
                <c:pt idx="346">
                  <c:v>0.10125000000000405</c:v>
                </c:pt>
                <c:pt idx="347">
                  <c:v>0.09937500000000404</c:v>
                </c:pt>
                <c:pt idx="348">
                  <c:v>0.09750000000000404</c:v>
                </c:pt>
                <c:pt idx="349">
                  <c:v>0.09562500000000404</c:v>
                </c:pt>
                <c:pt idx="350">
                  <c:v>0.09375000000000404</c:v>
                </c:pt>
                <c:pt idx="351">
                  <c:v>0.09187500000000404</c:v>
                </c:pt>
                <c:pt idx="352">
                  <c:v>0.09000000000000404</c:v>
                </c:pt>
                <c:pt idx="353">
                  <c:v>0.08812500000000403</c:v>
                </c:pt>
                <c:pt idx="354">
                  <c:v>0.08625000000000403</c:v>
                </c:pt>
                <c:pt idx="355">
                  <c:v>0.08437500000000403</c:v>
                </c:pt>
                <c:pt idx="356">
                  <c:v>0.08250000000000403</c:v>
                </c:pt>
                <c:pt idx="357">
                  <c:v>0.08062500000000403</c:v>
                </c:pt>
                <c:pt idx="358">
                  <c:v>0.07875000000000403</c:v>
                </c:pt>
                <c:pt idx="359">
                  <c:v>0.07687500000000402</c:v>
                </c:pt>
                <c:pt idx="360">
                  <c:v>0.07500000000000402</c:v>
                </c:pt>
                <c:pt idx="361">
                  <c:v>0.07312500000000402</c:v>
                </c:pt>
                <c:pt idx="362">
                  <c:v>0.07125000000000402</c:v>
                </c:pt>
                <c:pt idx="363">
                  <c:v>0.06937500000000402</c:v>
                </c:pt>
                <c:pt idx="364">
                  <c:v>0.06750000000000402</c:v>
                </c:pt>
                <c:pt idx="365">
                  <c:v>0.06562500000000401</c:v>
                </c:pt>
                <c:pt idx="366">
                  <c:v>0.06375000000000401</c:v>
                </c:pt>
                <c:pt idx="367">
                  <c:v>0.06187500000000401</c:v>
                </c:pt>
                <c:pt idx="368">
                  <c:v>0.06000000000000401</c:v>
                </c:pt>
                <c:pt idx="369">
                  <c:v>0.05812500000000401</c:v>
                </c:pt>
                <c:pt idx="370">
                  <c:v>0.056250000000004005</c:v>
                </c:pt>
                <c:pt idx="371">
                  <c:v>0.054375000000004</c:v>
                </c:pt>
                <c:pt idx="372">
                  <c:v>0.052500000000004</c:v>
                </c:pt>
                <c:pt idx="373">
                  <c:v>0.050625000000004</c:v>
                </c:pt>
                <c:pt idx="374">
                  <c:v>0.048750000000004</c:v>
                </c:pt>
                <c:pt idx="375">
                  <c:v>0.046875000000004</c:v>
                </c:pt>
                <c:pt idx="376">
                  <c:v>0.045000000000003995</c:v>
                </c:pt>
                <c:pt idx="377">
                  <c:v>0.043125000000003993</c:v>
                </c:pt>
                <c:pt idx="378">
                  <c:v>0.04125000000000399</c:v>
                </c:pt>
                <c:pt idx="379">
                  <c:v>0.03937500000000399</c:v>
                </c:pt>
                <c:pt idx="380">
                  <c:v>0.03750000000000399</c:v>
                </c:pt>
                <c:pt idx="381">
                  <c:v>0.03562500000000399</c:v>
                </c:pt>
                <c:pt idx="382">
                  <c:v>0.033750000000003985</c:v>
                </c:pt>
                <c:pt idx="383">
                  <c:v>0.031875000000003983</c:v>
                </c:pt>
                <c:pt idx="384">
                  <c:v>0.030000000000003982</c:v>
                </c:pt>
                <c:pt idx="385">
                  <c:v>0.02812500000000398</c:v>
                </c:pt>
                <c:pt idx="386">
                  <c:v>0.02625000000000398</c:v>
                </c:pt>
                <c:pt idx="387">
                  <c:v>0.024375000000003977</c:v>
                </c:pt>
                <c:pt idx="388">
                  <c:v>0.022500000000003975</c:v>
                </c:pt>
                <c:pt idx="389">
                  <c:v>0.020625000000003973</c:v>
                </c:pt>
                <c:pt idx="390">
                  <c:v>0.018750000000003972</c:v>
                </c:pt>
                <c:pt idx="391">
                  <c:v>0.01687500000000397</c:v>
                </c:pt>
                <c:pt idx="392">
                  <c:v>0.01500000000000397</c:v>
                </c:pt>
                <c:pt idx="393">
                  <c:v>0.01312500000000397</c:v>
                </c:pt>
                <c:pt idx="394">
                  <c:v>0.01125000000000397</c:v>
                </c:pt>
                <c:pt idx="395">
                  <c:v>0.00937500000000397</c:v>
                </c:pt>
                <c:pt idx="396">
                  <c:v>0.0075000000000039705</c:v>
                </c:pt>
                <c:pt idx="397">
                  <c:v>0.005625000000003971</c:v>
                </c:pt>
                <c:pt idx="398">
                  <c:v>0.0037500000000039706</c:v>
                </c:pt>
                <c:pt idx="399">
                  <c:v>0.0018750000000039707</c:v>
                </c:pt>
                <c:pt idx="400">
                  <c:v>3.9707820365109114E-15</c:v>
                </c:pt>
              </c:numCache>
            </c:numRef>
          </c:xVal>
          <c:yVal>
            <c:numRef>
              <c:f>'co-c. computations'!$K$3:$K$403</c:f>
              <c:numCache>
                <c:ptCount val="401"/>
                <c:pt idx="0">
                  <c:v>1</c:v>
                </c:pt>
                <c:pt idx="1">
                  <c:v>1</c:v>
                </c:pt>
                <c:pt idx="2">
                  <c:v>0.9999660892480413</c:v>
                </c:pt>
                <c:pt idx="3">
                  <c:v>0.9998985964856337</c:v>
                </c:pt>
                <c:pt idx="4">
                  <c:v>0.9997978470638496</c:v>
                </c:pt>
                <c:pt idx="5">
                  <c:v>0.9996641629609557</c:v>
                </c:pt>
                <c:pt idx="6">
                  <c:v>0.9994978628187157</c:v>
                </c:pt>
                <c:pt idx="7">
                  <c:v>0.9992992619848114</c:v>
                </c:pt>
                <c:pt idx="8">
                  <c:v>0.9990686725574882</c:v>
                </c:pt>
                <c:pt idx="9">
                  <c:v>0.9988064034308798</c:v>
                </c:pt>
                <c:pt idx="10">
                  <c:v>0.9985127603403106</c:v>
                </c:pt>
                <c:pt idx="11">
                  <c:v>0.9981880459072152</c:v>
                </c:pt>
                <c:pt idx="12">
                  <c:v>0.9978325596834869</c:v>
                </c:pt>
                <c:pt idx="13">
                  <c:v>0.9974465981951477</c:v>
                </c:pt>
                <c:pt idx="14">
                  <c:v>0.997030454985282</c:v>
                </c:pt>
                <c:pt idx="15">
                  <c:v>0.9965844206562047</c:v>
                </c:pt>
                <c:pt idx="16">
                  <c:v>0.9961087829108466</c:v>
                </c:pt>
                <c:pt idx="17">
                  <c:v>0.9956038265933566</c:v>
                </c:pt>
                <c:pt idx="18">
                  <c:v>0.9950698337289218</c:v>
                </c:pt>
                <c:pt idx="19">
                  <c:v>0.9945070835628145</c:v>
                </c:pt>
                <c:pt idx="20">
                  <c:v>0.9939158525986755</c:v>
                </c:pt>
                <c:pt idx="21">
                  <c:v>0.9932964146360472</c:v>
                </c:pt>
                <c:pt idx="22">
                  <c:v>0.992649040807169</c:v>
                </c:pt>
                <c:pt idx="23">
                  <c:v>0.9919739996130508</c:v>
                </c:pt>
                <c:pt idx="24">
                  <c:v>0.9912715569588384</c:v>
                </c:pt>
                <c:pt idx="25">
                  <c:v>0.9905419761884865</c:v>
                </c:pt>
                <c:pt idx="26">
                  <c:v>0.9897855181187544</c:v>
                </c:pt>
                <c:pt idx="27">
                  <c:v>0.9890024410725393</c:v>
                </c:pt>
                <c:pt idx="28">
                  <c:v>0.9881930009115634</c:v>
                </c:pt>
                <c:pt idx="29">
                  <c:v>0.9873574510684274</c:v>
                </c:pt>
                <c:pt idx="30">
                  <c:v>0.9864960425780479</c:v>
                </c:pt>
                <c:pt idx="31">
                  <c:v>0.98560902410849</c:v>
                </c:pt>
                <c:pt idx="32">
                  <c:v>0.9846966419912123</c:v>
                </c:pt>
                <c:pt idx="33">
                  <c:v>0.9837591402507349</c:v>
                </c:pt>
                <c:pt idx="34">
                  <c:v>0.9827967606337464</c:v>
                </c:pt>
                <c:pt idx="35">
                  <c:v>0.9818097426376622</c:v>
                </c:pt>
                <c:pt idx="36">
                  <c:v>0.9807983235386456</c:v>
                </c:pt>
                <c:pt idx="37">
                  <c:v>0.9797627384191068</c:v>
                </c:pt>
                <c:pt idx="38">
                  <c:v>0.9787032201946897</c:v>
                </c:pt>
                <c:pt idx="39">
                  <c:v>0.9776199996407595</c:v>
                </c:pt>
                <c:pt idx="40">
                  <c:v>0.9765133054184026</c:v>
                </c:pt>
                <c:pt idx="41">
                  <c:v>0.9753833640999499</c:v>
                </c:pt>
                <c:pt idx="42">
                  <c:v>0.9742304001940338</c:v>
                </c:pt>
                <c:pt idx="43">
                  <c:v>0.9730546361701917</c:v>
                </c:pt>
                <c:pt idx="44">
                  <c:v>0.9718562924830236</c:v>
                </c:pt>
                <c:pt idx="45">
                  <c:v>0.9706355875959165</c:v>
                </c:pt>
                <c:pt idx="46">
                  <c:v>0.9693927380043439</c:v>
                </c:pt>
                <c:pt idx="47">
                  <c:v>0.9681279582587504</c:v>
                </c:pt>
                <c:pt idx="48">
                  <c:v>0.9668414609870313</c:v>
                </c:pt>
                <c:pt idx="49">
                  <c:v>0.9655334569166147</c:v>
                </c:pt>
                <c:pt idx="50">
                  <c:v>0.9642041548961585</c:v>
                </c:pt>
                <c:pt idx="51">
                  <c:v>0.9628537619168659</c:v>
                </c:pt>
                <c:pt idx="52">
                  <c:v>0.9614824831334325</c:v>
                </c:pt>
                <c:pt idx="53">
                  <c:v>0.9600905218846305</c:v>
                </c:pt>
                <c:pt idx="54">
                  <c:v>0.9586780797135388</c:v>
                </c:pt>
                <c:pt idx="55">
                  <c:v>0.9572453563874269</c:v>
                </c:pt>
                <c:pt idx="56">
                  <c:v>0.9557925499173</c:v>
                </c:pt>
                <c:pt idx="57">
                  <c:v>0.9543198565771124</c:v>
                </c:pt>
                <c:pt idx="58">
                  <c:v>0.9528274709226571</c:v>
                </c:pt>
                <c:pt idx="59">
                  <c:v>0.9513155858101383</c:v>
                </c:pt>
                <c:pt idx="60">
                  <c:v>0.9497843924144331</c:v>
                </c:pt>
                <c:pt idx="61">
                  <c:v>0.9482340802470501</c:v>
                </c:pt>
                <c:pt idx="62">
                  <c:v>0.9466648371737905</c:v>
                </c:pt>
                <c:pt idx="63">
                  <c:v>0.945076849432118</c:v>
                </c:pt>
                <c:pt idx="64">
                  <c:v>0.9434703016482451</c:v>
                </c:pt>
                <c:pt idx="65">
                  <c:v>0.9418453768539395</c:v>
                </c:pt>
                <c:pt idx="66">
                  <c:v>0.940202256503059</c:v>
                </c:pt>
                <c:pt idx="67">
                  <c:v>0.9385411204878178</c:v>
                </c:pt>
                <c:pt idx="68">
                  <c:v>0.9368621471547929</c:v>
                </c:pt>
                <c:pt idx="69">
                  <c:v>0.9351655133206733</c:v>
                </c:pt>
                <c:pt idx="70">
                  <c:v>0.9334513942877594</c:v>
                </c:pt>
                <c:pt idx="71">
                  <c:v>0.9317199638592155</c:v>
                </c:pt>
                <c:pt idx="72">
                  <c:v>0.9299713943540837</c:v>
                </c:pt>
                <c:pt idx="73">
                  <c:v>0.9282058566220605</c:v>
                </c:pt>
                <c:pt idx="74">
                  <c:v>0.9264235200580435</c:v>
                </c:pt>
                <c:pt idx="75">
                  <c:v>0.9246245526164523</c:v>
                </c:pt>
                <c:pt idx="76">
                  <c:v>0.9228091208253267</c:v>
                </c:pt>
                <c:pt idx="77">
                  <c:v>0.9209773898002096</c:v>
                </c:pt>
                <c:pt idx="78">
                  <c:v>0.9191295232578157</c:v>
                </c:pt>
                <c:pt idx="79">
                  <c:v>0.917265683529493</c:v>
                </c:pt>
                <c:pt idx="80">
                  <c:v>0.9153860315744793</c:v>
                </c:pt>
                <c:pt idx="81">
                  <c:v>0.9134907269929591</c:v>
                </c:pt>
                <c:pt idx="82">
                  <c:v>0.9115799280389238</c:v>
                </c:pt>
                <c:pt idx="83">
                  <c:v>0.9096537916328404</c:v>
                </c:pt>
                <c:pt idx="84">
                  <c:v>0.9077124733741306</c:v>
                </c:pt>
                <c:pt idx="85">
                  <c:v>0.9057561275534662</c:v>
                </c:pt>
                <c:pt idx="86">
                  <c:v>0.9037849071648827</c:v>
                </c:pt>
                <c:pt idx="87">
                  <c:v>0.9017989639177153</c:v>
                </c:pt>
                <c:pt idx="88">
                  <c:v>0.8997984482483611</c:v>
                </c:pt>
                <c:pt idx="89">
                  <c:v>0.8977835093318698</c:v>
                </c:pt>
                <c:pt idx="90">
                  <c:v>0.8957542950933677</c:v>
                </c:pt>
                <c:pt idx="91">
                  <c:v>0.8937109522193165</c:v>
                </c:pt>
                <c:pt idx="92">
                  <c:v>0.8916536261686119</c:v>
                </c:pt>
                <c:pt idx="93">
                  <c:v>0.8895824611835231</c:v>
                </c:pt>
                <c:pt idx="94">
                  <c:v>0.8874976003004786</c:v>
                </c:pt>
                <c:pt idx="95">
                  <c:v>0.8853991853606984</c:v>
                </c:pt>
                <c:pt idx="96">
                  <c:v>0.883287357020678</c:v>
                </c:pt>
                <c:pt idx="97">
                  <c:v>0.8811622547625257</c:v>
                </c:pt>
                <c:pt idx="98">
                  <c:v>0.8790240169041563</c:v>
                </c:pt>
                <c:pt idx="99">
                  <c:v>0.8768727806093437</c:v>
                </c:pt>
                <c:pt idx="100">
                  <c:v>0.8747086818976355</c:v>
                </c:pt>
                <c:pt idx="101">
                  <c:v>0.8725318556541314</c:v>
                </c:pt>
                <c:pt idx="102">
                  <c:v>0.8703424356391289</c:v>
                </c:pt>
                <c:pt idx="103">
                  <c:v>0.8681405544976382</c:v>
                </c:pt>
                <c:pt idx="104">
                  <c:v>0.865926343768768</c:v>
                </c:pt>
                <c:pt idx="105">
                  <c:v>0.8636999338949868</c:v>
                </c:pt>
                <c:pt idx="106">
                  <c:v>0.8614614542312592</c:v>
                </c:pt>
                <c:pt idx="107">
                  <c:v>0.8592110330540617</c:v>
                </c:pt>
                <c:pt idx="108">
                  <c:v>0.856948797570279</c:v>
                </c:pt>
                <c:pt idx="109">
                  <c:v>0.8546748739259835</c:v>
                </c:pt>
                <c:pt idx="110">
                  <c:v>0.8523893872150998</c:v>
                </c:pt>
                <c:pt idx="111">
                  <c:v>0.8500924614879566</c:v>
                </c:pt>
                <c:pt idx="112">
                  <c:v>0.8477842197597278</c:v>
                </c:pt>
                <c:pt idx="113">
                  <c:v>0.8454647840187653</c:v>
                </c:pt>
                <c:pt idx="114">
                  <c:v>0.8431342752348242</c:v>
                </c:pt>
                <c:pt idx="115">
                  <c:v>0.8407928133671839</c:v>
                </c:pt>
                <c:pt idx="116">
                  <c:v>0.8384405173726662</c:v>
                </c:pt>
                <c:pt idx="117">
                  <c:v>0.8360775052135521</c:v>
                </c:pt>
                <c:pt idx="118">
                  <c:v>0.8337038938653989</c:v>
                </c:pt>
                <c:pt idx="119">
                  <c:v>0.831319799324761</c:v>
                </c:pt>
                <c:pt idx="120">
                  <c:v>0.8289253366168136</c:v>
                </c:pt>
                <c:pt idx="121">
                  <c:v>0.8265206198028829</c:v>
                </c:pt>
                <c:pt idx="122">
                  <c:v>0.8241057619878843</c:v>
                </c:pt>
                <c:pt idx="123">
                  <c:v>0.8216808753276688</c:v>
                </c:pt>
                <c:pt idx="124">
                  <c:v>0.8192460710362808</c:v>
                </c:pt>
                <c:pt idx="125">
                  <c:v>0.8168014593931285</c:v>
                </c:pt>
                <c:pt idx="126">
                  <c:v>0.8143471497500678</c:v>
                </c:pt>
                <c:pt idx="127">
                  <c:v>0.8118832505384017</c:v>
                </c:pt>
                <c:pt idx="128">
                  <c:v>0.8094098692757968</c:v>
                </c:pt>
                <c:pt idx="129">
                  <c:v>0.8069271125731179</c:v>
                </c:pt>
                <c:pt idx="130">
                  <c:v>0.8044350861411826</c:v>
                </c:pt>
                <c:pt idx="131">
                  <c:v>0.801933894797437</c:v>
                </c:pt>
                <c:pt idx="132">
                  <c:v>0.7994236424725538</c:v>
                </c:pt>
                <c:pt idx="133">
                  <c:v>0.7969044322169544</c:v>
                </c:pt>
                <c:pt idx="134">
                  <c:v>0.7943763662072563</c:v>
                </c:pt>
                <c:pt idx="135">
                  <c:v>0.7918395457526469</c:v>
                </c:pt>
                <c:pt idx="136">
                  <c:v>0.7892940713011853</c:v>
                </c:pt>
                <c:pt idx="137">
                  <c:v>0.7867400424460325</c:v>
                </c:pt>
                <c:pt idx="138">
                  <c:v>0.7841775579316123</c:v>
                </c:pt>
                <c:pt idx="139">
                  <c:v>0.781606715659704</c:v>
                </c:pt>
                <c:pt idx="140">
                  <c:v>0.7790276126954667</c:v>
                </c:pt>
                <c:pt idx="141">
                  <c:v>0.7764403452733986</c:v>
                </c:pt>
                <c:pt idx="142">
                  <c:v>0.7738450088032296</c:v>
                </c:pt>
                <c:pt idx="143">
                  <c:v>0.7712416978757519</c:v>
                </c:pt>
                <c:pt idx="144">
                  <c:v>0.768630506268586</c:v>
                </c:pt>
                <c:pt idx="145">
                  <c:v>0.7660115269518857</c:v>
                </c:pt>
                <c:pt idx="146">
                  <c:v>0.7633848520939824</c:v>
                </c:pt>
                <c:pt idx="147">
                  <c:v>0.7607505730669695</c:v>
                </c:pt>
                <c:pt idx="148">
                  <c:v>0.7581087804522275</c:v>
                </c:pt>
                <c:pt idx="149">
                  <c:v>0.7554595640458927</c:v>
                </c:pt>
                <c:pt idx="150">
                  <c:v>0.7528030128642675</c:v>
                </c:pt>
                <c:pt idx="151">
                  <c:v>0.7501392151491773</c:v>
                </c:pt>
                <c:pt idx="152">
                  <c:v>0.7474682583732695</c:v>
                </c:pt>
                <c:pt idx="153">
                  <c:v>0.7447902292452613</c:v>
                </c:pt>
                <c:pt idx="154">
                  <c:v>0.742105213715133</c:v>
                </c:pt>
                <c:pt idx="155">
                  <c:v>0.7394132969792702</c:v>
                </c:pt>
                <c:pt idx="156">
                  <c:v>0.7367145634855533</c:v>
                </c:pt>
                <c:pt idx="157">
                  <c:v>0.7340090969383988</c:v>
                </c:pt>
                <c:pt idx="158">
                  <c:v>0.7312969803037492</c:v>
                </c:pt>
                <c:pt idx="159">
                  <c:v>0.7285782958140157</c:v>
                </c:pt>
                <c:pt idx="160">
                  <c:v>0.7258531249729716</c:v>
                </c:pt>
                <c:pt idx="161">
                  <c:v>0.7231215485606002</c:v>
                </c:pt>
                <c:pt idx="162">
                  <c:v>0.7203836466378956</c:v>
                </c:pt>
                <c:pt idx="163">
                  <c:v>0.7176394985516181</c:v>
                </c:pt>
                <c:pt idx="164">
                  <c:v>0.7148891829390057</c:v>
                </c:pt>
                <c:pt idx="165">
                  <c:v>0.7121327777324404</c:v>
                </c:pt>
                <c:pt idx="166">
                  <c:v>0.7093703601640725</c:v>
                </c:pt>
                <c:pt idx="167">
                  <c:v>0.7066020067704017</c:v>
                </c:pt>
                <c:pt idx="168">
                  <c:v>0.7038277933968173</c:v>
                </c:pt>
                <c:pt idx="169">
                  <c:v>0.7010477952020964</c:v>
                </c:pt>
                <c:pt idx="170">
                  <c:v>0.6982620866628624</c:v>
                </c:pt>
                <c:pt idx="171">
                  <c:v>0.6954707415780039</c:v>
                </c:pt>
                <c:pt idx="172">
                  <c:v>0.6926738330730546</c:v>
                </c:pt>
                <c:pt idx="173">
                  <c:v>0.6898714336045347</c:v>
                </c:pt>
                <c:pt idx="174">
                  <c:v>0.6870636149642547</c:v>
                </c:pt>
                <c:pt idx="175">
                  <c:v>0.6842504482835823</c:v>
                </c:pt>
                <c:pt idx="176">
                  <c:v>0.6814320040376729</c:v>
                </c:pt>
                <c:pt idx="177">
                  <c:v>0.6786083520496646</c:v>
                </c:pt>
                <c:pt idx="178">
                  <c:v>0.6757795614948374</c:v>
                </c:pt>
                <c:pt idx="179">
                  <c:v>0.6729457009047386</c:v>
                </c:pt>
                <c:pt idx="180">
                  <c:v>0.6701068381712736</c:v>
                </c:pt>
                <c:pt idx="181">
                  <c:v>0.667263040550764</c:v>
                </c:pt>
                <c:pt idx="182">
                  <c:v>0.6644143746679723</c:v>
                </c:pt>
                <c:pt idx="183">
                  <c:v>0.6615609065200944</c:v>
                </c:pt>
                <c:pt idx="184">
                  <c:v>0.6587027014807212</c:v>
                </c:pt>
                <c:pt idx="185">
                  <c:v>0.6558398243037682</c:v>
                </c:pt>
                <c:pt idx="186">
                  <c:v>0.6529723391273745</c:v>
                </c:pt>
                <c:pt idx="187">
                  <c:v>0.6501003094777725</c:v>
                </c:pt>
                <c:pt idx="188">
                  <c:v>0.6472237982731273</c:v>
                </c:pt>
                <c:pt idx="189">
                  <c:v>0.6443428678273473</c:v>
                </c:pt>
                <c:pt idx="190">
                  <c:v>0.6414575798538664</c:v>
                </c:pt>
                <c:pt idx="191">
                  <c:v>0.6385679954693982</c:v>
                </c:pt>
                <c:pt idx="192">
                  <c:v>0.6356741751976622</c:v>
                </c:pt>
                <c:pt idx="193">
                  <c:v>0.6327761789730832</c:v>
                </c:pt>
                <c:pt idx="194">
                  <c:v>0.6298740661444647</c:v>
                </c:pt>
                <c:pt idx="195">
                  <c:v>0.6269678954786351</c:v>
                </c:pt>
                <c:pt idx="196">
                  <c:v>0.6240577251640688</c:v>
                </c:pt>
                <c:pt idx="197">
                  <c:v>0.6211436128144823</c:v>
                </c:pt>
                <c:pt idx="198">
                  <c:v>0.6182256154724052</c:v>
                </c:pt>
                <c:pt idx="199">
                  <c:v>0.6153037896127269</c:v>
                </c:pt>
                <c:pt idx="200">
                  <c:v>0.6123781911462195</c:v>
                </c:pt>
                <c:pt idx="201">
                  <c:v>0.6094488754230372</c:v>
                </c:pt>
                <c:pt idx="202">
                  <c:v>0.6065158972361926</c:v>
                </c:pt>
                <c:pt idx="203">
                  <c:v>0.6035793108250105</c:v>
                </c:pt>
                <c:pt idx="204">
                  <c:v>0.6006391698785594</c:v>
                </c:pt>
                <c:pt idx="205">
                  <c:v>0.5976955275390612</c:v>
                </c:pt>
                <c:pt idx="206">
                  <c:v>0.5947484364052794</c:v>
                </c:pt>
                <c:pt idx="207">
                  <c:v>0.5917979485358864</c:v>
                </c:pt>
                <c:pt idx="208">
                  <c:v>0.5888441154528099</c:v>
                </c:pt>
                <c:pt idx="209">
                  <c:v>0.5858869881445594</c:v>
                </c:pt>
                <c:pt idx="210">
                  <c:v>0.5829266170695324</c:v>
                </c:pt>
                <c:pt idx="211">
                  <c:v>0.5799630521593016</c:v>
                </c:pt>
                <c:pt idx="212">
                  <c:v>0.5769963428218821</c:v>
                </c:pt>
                <c:pt idx="213">
                  <c:v>0.5740265379449807</c:v>
                </c:pt>
                <c:pt idx="214">
                  <c:v>0.5710536858992263</c:v>
                </c:pt>
                <c:pt idx="215">
                  <c:v>0.5680778345413822</c:v>
                </c:pt>
                <c:pt idx="216">
                  <c:v>0.5650990312175403</c:v>
                </c:pt>
                <c:pt idx="217">
                  <c:v>0.562117322766299</c:v>
                </c:pt>
                <c:pt idx="218">
                  <c:v>0.5591327555219222</c:v>
                </c:pt>
                <c:pt idx="219">
                  <c:v>0.5561453753174834</c:v>
                </c:pt>
                <c:pt idx="220">
                  <c:v>0.5531552274879923</c:v>
                </c:pt>
                <c:pt idx="221">
                  <c:v>0.5501623568735055</c:v>
                </c:pt>
                <c:pt idx="222">
                  <c:v>0.5471668078222209</c:v>
                </c:pt>
                <c:pt idx="223">
                  <c:v>0.5441686241935582</c:v>
                </c:pt>
                <c:pt idx="224">
                  <c:v>0.5411678493612215</c:v>
                </c:pt>
                <c:pt idx="225">
                  <c:v>0.5381645262162501</c:v>
                </c:pt>
                <c:pt idx="226">
                  <c:v>0.5351586971700522</c:v>
                </c:pt>
                <c:pt idx="227">
                  <c:v>0.5321504041574254</c:v>
                </c:pt>
                <c:pt idx="228">
                  <c:v>0.5291396886395638</c:v>
                </c:pt>
                <c:pt idx="229">
                  <c:v>0.5261265916070497</c:v>
                </c:pt>
                <c:pt idx="230">
                  <c:v>0.523111153582833</c:v>
                </c:pt>
                <c:pt idx="231">
                  <c:v>0.5200934146251976</c:v>
                </c:pt>
                <c:pt idx="232">
                  <c:v>0.5170734143307143</c:v>
                </c:pt>
                <c:pt idx="233">
                  <c:v>0.5140511918371808</c:v>
                </c:pt>
                <c:pt idx="234">
                  <c:v>0.5110267858265505</c:v>
                </c:pt>
                <c:pt idx="235">
                  <c:v>0.5080002345278479</c:v>
                </c:pt>
                <c:pt idx="236">
                  <c:v>0.5049715757200735</c:v>
                </c:pt>
                <c:pt idx="237">
                  <c:v>0.5019408467350952</c:v>
                </c:pt>
                <c:pt idx="238">
                  <c:v>0.4989080844605308</c:v>
                </c:pt>
                <c:pt idx="239">
                  <c:v>0.49587332534261724</c:v>
                </c:pt>
                <c:pt idx="240">
                  <c:v>0.49283660538907015</c:v>
                </c:pt>
                <c:pt idx="241">
                  <c:v>0.48979796017193244</c:v>
                </c:pt>
                <c:pt idx="242">
                  <c:v>0.48675742483041273</c:v>
                </c:pt>
                <c:pt idx="243">
                  <c:v>0.4837150340737134</c:v>
                </c:pt>
                <c:pt idx="244">
                  <c:v>0.48067082218384904</c:v>
                </c:pt>
                <c:pt idx="245">
                  <c:v>0.47762482301845477</c:v>
                </c:pt>
                <c:pt idx="246">
                  <c:v>0.47457707001358557</c:v>
                </c:pt>
                <c:pt idx="247">
                  <c:v>0.4715275961865062</c:v>
                </c:pt>
                <c:pt idx="248">
                  <c:v>0.468476434138472</c:v>
                </c:pt>
                <c:pt idx="249">
                  <c:v>0.4654236160575012</c:v>
                </c:pt>
                <c:pt idx="250">
                  <c:v>0.46236917372113834</c:v>
                </c:pt>
                <c:pt idx="251">
                  <c:v>0.4593131384992095</c:v>
                </c:pt>
                <c:pt idx="252">
                  <c:v>0.4562555413565693</c:v>
                </c:pt>
                <c:pt idx="253">
                  <c:v>0.45319641285584006</c:v>
                </c:pt>
                <c:pt idx="254">
                  <c:v>0.450135783160143</c:v>
                </c:pt>
                <c:pt idx="255">
                  <c:v>0.44707368203582226</c:v>
                </c:pt>
                <c:pt idx="256">
                  <c:v>0.44401013885516105</c:v>
                </c:pt>
                <c:pt idx="257">
                  <c:v>0.4409451825990912</c:v>
                </c:pt>
                <c:pt idx="258">
                  <c:v>0.43787884185989534</c:v>
                </c:pt>
                <c:pt idx="259">
                  <c:v>0.4348111448439024</c:v>
                </c:pt>
                <c:pt idx="260">
                  <c:v>0.43174211937417656</c:v>
                </c:pt>
                <c:pt idx="261">
                  <c:v>0.4286717928932</c:v>
                </c:pt>
                <c:pt idx="262">
                  <c:v>0.4256001924655491</c:v>
                </c:pt>
                <c:pt idx="263">
                  <c:v>0.4225273447805646</c:v>
                </c:pt>
                <c:pt idx="264">
                  <c:v>0.4194532761550162</c:v>
                </c:pt>
                <c:pt idx="265">
                  <c:v>0.4163780125357613</c:v>
                </c:pt>
                <c:pt idx="266">
                  <c:v>0.41330157950239804</c:v>
                </c:pt>
                <c:pt idx="267">
                  <c:v>0.4102240022699135</c:v>
                </c:pt>
                <c:pt idx="268">
                  <c:v>0.40714530569132606</c:v>
                </c:pt>
                <c:pt idx="269">
                  <c:v>0.4040655142603233</c:v>
                </c:pt>
                <c:pt idx="270">
                  <c:v>0.4009846521138948</c:v>
                </c:pt>
                <c:pt idx="271">
                  <c:v>0.39790274303496026</c:v>
                </c:pt>
                <c:pt idx="272">
                  <c:v>0.39481981045499326</c:v>
                </c:pt>
                <c:pt idx="273">
                  <c:v>0.3917358774566404</c:v>
                </c:pt>
                <c:pt idx="274">
                  <c:v>0.3886509667763364</c:v>
                </c:pt>
                <c:pt idx="275">
                  <c:v>0.3855651008069153</c:v>
                </c:pt>
                <c:pt idx="276">
                  <c:v>0.38247830160021723</c:v>
                </c:pt>
                <c:pt idx="277">
                  <c:v>0.37939059086969207</c:v>
                </c:pt>
                <c:pt idx="278">
                  <c:v>0.376301989992999</c:v>
                </c:pt>
                <c:pt idx="279">
                  <c:v>0.37321252001460303</c:v>
                </c:pt>
                <c:pt idx="280">
                  <c:v>0.37012220164836773</c:v>
                </c:pt>
                <c:pt idx="281">
                  <c:v>0.36703105528014524</c:v>
                </c:pt>
                <c:pt idx="282">
                  <c:v>0.36393910097036297</c:v>
                </c:pt>
                <c:pt idx="283">
                  <c:v>0.3608463584566075</c:v>
                </c:pt>
                <c:pt idx="284">
                  <c:v>0.3577528471562057</c:v>
                </c:pt>
                <c:pt idx="285">
                  <c:v>0.3546585861688034</c:v>
                </c:pt>
                <c:pt idx="286">
                  <c:v>0.35156359427894135</c:v>
                </c:pt>
                <c:pt idx="287">
                  <c:v>0.348467889958629</c:v>
                </c:pt>
                <c:pt idx="288">
                  <c:v>0.34537149136991585</c:v>
                </c:pt>
                <c:pt idx="289">
                  <c:v>0.34227441636746103</c:v>
                </c:pt>
                <c:pt idx="290">
                  <c:v>0.33917668250110067</c:v>
                </c:pt>
                <c:pt idx="291">
                  <c:v>0.3360783070184135</c:v>
                </c:pt>
                <c:pt idx="292">
                  <c:v>0.33297930686728494</c:v>
                </c:pt>
                <c:pt idx="293">
                  <c:v>0.3298796986984692</c:v>
                </c:pt>
                <c:pt idx="294">
                  <c:v>0.32677949886815044</c:v>
                </c:pt>
                <c:pt idx="295">
                  <c:v>0.32367872344050197</c:v>
                </c:pt>
                <c:pt idx="296">
                  <c:v>0.32057738819024506</c:v>
                </c:pt>
                <c:pt idx="297">
                  <c:v>0.3174755086052058</c:v>
                </c:pt>
                <c:pt idx="298">
                  <c:v>0.3143730998888716</c:v>
                </c:pt>
                <c:pt idx="299">
                  <c:v>0.31127017696294634</c:v>
                </c:pt>
                <c:pt idx="300">
                  <c:v>0.30816675446990544</c:v>
                </c:pt>
                <c:pt idx="301">
                  <c:v>0.3050628467755495</c:v>
                </c:pt>
                <c:pt idx="302">
                  <c:v>0.3019584679715581</c:v>
                </c:pt>
                <c:pt idx="303">
                  <c:v>0.2988536318780427</c:v>
                </c:pt>
                <c:pt idx="304">
                  <c:v>0.29574835204609956</c:v>
                </c:pt>
                <c:pt idx="305">
                  <c:v>0.2926426417603624</c:v>
                </c:pt>
                <c:pt idx="306">
                  <c:v>0.289536514041555</c:v>
                </c:pt>
                <c:pt idx="307">
                  <c:v>0.28642998164904354</c:v>
                </c:pt>
                <c:pt idx="308">
                  <c:v>0.2833230570833897</c:v>
                </c:pt>
                <c:pt idx="309">
                  <c:v>0.2802157525889033</c:v>
                </c:pt>
                <c:pt idx="310">
                  <c:v>0.277108080156196</c:v>
                </c:pt>
                <c:pt idx="311">
                  <c:v>0.27400005152473467</c:v>
                </c:pt>
                <c:pt idx="312">
                  <c:v>0.27089167818539617</c:v>
                </c:pt>
                <c:pt idx="313">
                  <c:v>0.2677829713830221</c:v>
                </c:pt>
                <c:pt idx="314">
                  <c:v>0.2646739421189747</c:v>
                </c:pt>
                <c:pt idx="315">
                  <c:v>0.2615646011536935</c:v>
                </c:pt>
                <c:pt idx="316">
                  <c:v>0.258454959009253</c:v>
                </c:pt>
                <c:pt idx="317">
                  <c:v>0.25534502597192144</c:v>
                </c:pt>
                <c:pt idx="318">
                  <c:v>0.25223481209472043</c:v>
                </c:pt>
                <c:pt idx="319">
                  <c:v>0.24912432719998645</c:v>
                </c:pt>
                <c:pt idx="320">
                  <c:v>0.24601358088193326</c:v>
                </c:pt>
                <c:pt idx="321">
                  <c:v>0.24290258250921598</c:v>
                </c:pt>
                <c:pt idx="322">
                  <c:v>0.23979134122749668</c:v>
                </c:pt>
                <c:pt idx="323">
                  <c:v>0.23667986596201163</c:v>
                </c:pt>
                <c:pt idx="324">
                  <c:v>0.23356816542014047</c:v>
                </c:pt>
                <c:pt idx="325">
                  <c:v>0.23045624809397708</c:v>
                </c:pt>
                <c:pt idx="326">
                  <c:v>0.22734412226290251</c:v>
                </c:pt>
                <c:pt idx="327">
                  <c:v>0.22423179599616003</c:v>
                </c:pt>
                <c:pt idx="328">
                  <c:v>0.22111927715543223</c:v>
                </c:pt>
                <c:pt idx="329">
                  <c:v>0.21800657339742058</c:v>
                </c:pt>
                <c:pt idx="330">
                  <c:v>0.21489369217642718</c:v>
                </c:pt>
                <c:pt idx="331">
                  <c:v>0.21178064074693911</c:v>
                </c:pt>
                <c:pt idx="332">
                  <c:v>0.20866742616621536</c:v>
                </c:pt>
                <c:pt idx="333">
                  <c:v>0.2055540552968763</c:v>
                </c:pt>
                <c:pt idx="334">
                  <c:v>0.20244053480949603</c:v>
                </c:pt>
                <c:pt idx="335">
                  <c:v>0.19932687118519782</c:v>
                </c:pt>
                <c:pt idx="336">
                  <c:v>0.19621307071825217</c:v>
                </c:pt>
                <c:pt idx="337">
                  <c:v>0.1930992655579442</c:v>
                </c:pt>
                <c:pt idx="338">
                  <c:v>0.18998546039763625</c:v>
                </c:pt>
                <c:pt idx="339">
                  <c:v>0.1868716552373283</c:v>
                </c:pt>
                <c:pt idx="340">
                  <c:v>0.18375785007702033</c:v>
                </c:pt>
                <c:pt idx="341">
                  <c:v>0.18064404491671238</c:v>
                </c:pt>
                <c:pt idx="342">
                  <c:v>0.17753023975640442</c:v>
                </c:pt>
                <c:pt idx="343">
                  <c:v>0.17441643459609646</c:v>
                </c:pt>
                <c:pt idx="344">
                  <c:v>0.1713026294357885</c:v>
                </c:pt>
                <c:pt idx="345">
                  <c:v>0.16818882427548054</c:v>
                </c:pt>
                <c:pt idx="346">
                  <c:v>0.16507501911517258</c:v>
                </c:pt>
                <c:pt idx="347">
                  <c:v>0.16196121395486462</c:v>
                </c:pt>
                <c:pt idx="348">
                  <c:v>0.15884740879455667</c:v>
                </c:pt>
                <c:pt idx="349">
                  <c:v>0.1557336036342487</c:v>
                </c:pt>
                <c:pt idx="350">
                  <c:v>0.15261979847394075</c:v>
                </c:pt>
                <c:pt idx="351">
                  <c:v>0.1495059933136328</c:v>
                </c:pt>
                <c:pt idx="352">
                  <c:v>0.14639218815332483</c:v>
                </c:pt>
                <c:pt idx="353">
                  <c:v>0.14327838299301687</c:v>
                </c:pt>
                <c:pt idx="354">
                  <c:v>0.14016457783270891</c:v>
                </c:pt>
                <c:pt idx="355">
                  <c:v>0.13705077267240096</c:v>
                </c:pt>
                <c:pt idx="356">
                  <c:v>0.133936967512093</c:v>
                </c:pt>
                <c:pt idx="357">
                  <c:v>0.13082316235178504</c:v>
                </c:pt>
                <c:pt idx="358">
                  <c:v>0.12770935719147708</c:v>
                </c:pt>
                <c:pt idx="359">
                  <c:v>0.12459555203116912</c:v>
                </c:pt>
                <c:pt idx="360">
                  <c:v>0.12148174687086116</c:v>
                </c:pt>
                <c:pt idx="361">
                  <c:v>0.1183679417105532</c:v>
                </c:pt>
                <c:pt idx="362">
                  <c:v>0.11525413655024525</c:v>
                </c:pt>
                <c:pt idx="363">
                  <c:v>0.11214033138993729</c:v>
                </c:pt>
                <c:pt idx="364">
                  <c:v>0.10902652622962933</c:v>
                </c:pt>
                <c:pt idx="365">
                  <c:v>0.10591272106932137</c:v>
                </c:pt>
                <c:pt idx="366">
                  <c:v>0.10279891590901341</c:v>
                </c:pt>
                <c:pt idx="367">
                  <c:v>0.09968511074870545</c:v>
                </c:pt>
                <c:pt idx="368">
                  <c:v>0.0965713055883975</c:v>
                </c:pt>
                <c:pt idx="369">
                  <c:v>0.09345750042808953</c:v>
                </c:pt>
                <c:pt idx="370">
                  <c:v>0.09034369526778158</c:v>
                </c:pt>
                <c:pt idx="371">
                  <c:v>0.08722989010747362</c:v>
                </c:pt>
                <c:pt idx="372">
                  <c:v>0.08411608494716566</c:v>
                </c:pt>
                <c:pt idx="373">
                  <c:v>0.0810022797868577</c:v>
                </c:pt>
                <c:pt idx="374">
                  <c:v>0.07788847462654974</c:v>
                </c:pt>
                <c:pt idx="375">
                  <c:v>0.07477466946624178</c:v>
                </c:pt>
                <c:pt idx="376">
                  <c:v>0.07166086430593382</c:v>
                </c:pt>
                <c:pt idx="377">
                  <c:v>0.06854705914562587</c:v>
                </c:pt>
                <c:pt idx="378">
                  <c:v>0.06543325398531791</c:v>
                </c:pt>
                <c:pt idx="379">
                  <c:v>0.06231944882500995</c:v>
                </c:pt>
                <c:pt idx="380">
                  <c:v>0.05920564366470199</c:v>
                </c:pt>
                <c:pt idx="381">
                  <c:v>0.05609183850439403</c:v>
                </c:pt>
                <c:pt idx="382">
                  <c:v>0.05297803334408607</c:v>
                </c:pt>
                <c:pt idx="383">
                  <c:v>0.049864228183778114</c:v>
                </c:pt>
                <c:pt idx="384">
                  <c:v>0.046750423023470156</c:v>
                </c:pt>
                <c:pt idx="385">
                  <c:v>0.0436366178631622</c:v>
                </c:pt>
                <c:pt idx="386">
                  <c:v>0.04052281270285424</c:v>
                </c:pt>
                <c:pt idx="387">
                  <c:v>0.03740900754254628</c:v>
                </c:pt>
                <c:pt idx="388">
                  <c:v>0.03429520238223832</c:v>
                </c:pt>
                <c:pt idx="389">
                  <c:v>0.031181397221930363</c:v>
                </c:pt>
                <c:pt idx="390">
                  <c:v>0.028067592061622404</c:v>
                </c:pt>
                <c:pt idx="391">
                  <c:v>0.024953786901314445</c:v>
                </c:pt>
                <c:pt idx="392">
                  <c:v>0.021839981741006487</c:v>
                </c:pt>
                <c:pt idx="393">
                  <c:v>0.018726176580698528</c:v>
                </c:pt>
                <c:pt idx="394">
                  <c:v>0.01561237142039057</c:v>
                </c:pt>
                <c:pt idx="395">
                  <c:v>0.01249856626008261</c:v>
                </c:pt>
                <c:pt idx="396">
                  <c:v>0.009384761099774652</c:v>
                </c:pt>
                <c:pt idx="397">
                  <c:v>0.006270955939466694</c:v>
                </c:pt>
                <c:pt idx="398">
                  <c:v>0.003157150779158735</c:v>
                </c:pt>
                <c:pt idx="399">
                  <c:v>4.334561885077637E-05</c:v>
                </c:pt>
                <c:pt idx="400">
                  <c:v>0</c:v>
                </c:pt>
              </c:numCache>
            </c:numRef>
          </c:yVal>
          <c:smooth val="0"/>
        </c:ser>
        <c:ser>
          <c:idx val="1"/>
          <c:order val="1"/>
          <c:spPr>
            <a:ln w="38100">
              <a:solidFill>
                <a:srgbClr val="FF420E"/>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'co-c. computations'!$E$3:$E$403</c:f>
              <c:numCache>
                <c:ptCount val="401"/>
                <c:pt idx="0">
                  <c:v>0.75</c:v>
                </c:pt>
                <c:pt idx="1">
                  <c:v>0.748125</c:v>
                </c:pt>
                <c:pt idx="2">
                  <c:v>0.7462500000000001</c:v>
                </c:pt>
                <c:pt idx="3">
                  <c:v>0.7443750000000001</c:v>
                </c:pt>
                <c:pt idx="4">
                  <c:v>0.7425000000000002</c:v>
                </c:pt>
                <c:pt idx="5">
                  <c:v>0.7406250000000002</c:v>
                </c:pt>
                <c:pt idx="6">
                  <c:v>0.7387500000000002</c:v>
                </c:pt>
                <c:pt idx="7">
                  <c:v>0.7368750000000003</c:v>
                </c:pt>
                <c:pt idx="8">
                  <c:v>0.7350000000000003</c:v>
                </c:pt>
                <c:pt idx="9">
                  <c:v>0.7331250000000004</c:v>
                </c:pt>
                <c:pt idx="10">
                  <c:v>0.7312500000000004</c:v>
                </c:pt>
                <c:pt idx="11">
                  <c:v>0.7293750000000004</c:v>
                </c:pt>
                <c:pt idx="12">
                  <c:v>0.7275000000000005</c:v>
                </c:pt>
                <c:pt idx="13">
                  <c:v>0.7256250000000005</c:v>
                </c:pt>
                <c:pt idx="14">
                  <c:v>0.7237500000000006</c:v>
                </c:pt>
                <c:pt idx="15">
                  <c:v>0.7218750000000006</c:v>
                </c:pt>
                <c:pt idx="16">
                  <c:v>0.7200000000000006</c:v>
                </c:pt>
                <c:pt idx="17">
                  <c:v>0.7181250000000007</c:v>
                </c:pt>
                <c:pt idx="18">
                  <c:v>0.7162500000000007</c:v>
                </c:pt>
                <c:pt idx="19">
                  <c:v>0.7143750000000008</c:v>
                </c:pt>
                <c:pt idx="20">
                  <c:v>0.7125000000000008</c:v>
                </c:pt>
                <c:pt idx="21">
                  <c:v>0.7106250000000008</c:v>
                </c:pt>
                <c:pt idx="22">
                  <c:v>0.7087500000000009</c:v>
                </c:pt>
                <c:pt idx="23">
                  <c:v>0.7068750000000009</c:v>
                </c:pt>
                <c:pt idx="24">
                  <c:v>0.705000000000001</c:v>
                </c:pt>
                <c:pt idx="25">
                  <c:v>0.703125000000001</c:v>
                </c:pt>
                <c:pt idx="26">
                  <c:v>0.701250000000001</c:v>
                </c:pt>
                <c:pt idx="27">
                  <c:v>0.6993750000000011</c:v>
                </c:pt>
                <c:pt idx="28">
                  <c:v>0.6975000000000011</c:v>
                </c:pt>
                <c:pt idx="29">
                  <c:v>0.6956250000000012</c:v>
                </c:pt>
                <c:pt idx="30">
                  <c:v>0.6937500000000012</c:v>
                </c:pt>
                <c:pt idx="31">
                  <c:v>0.6918750000000012</c:v>
                </c:pt>
                <c:pt idx="32">
                  <c:v>0.6900000000000013</c:v>
                </c:pt>
                <c:pt idx="33">
                  <c:v>0.6881250000000013</c:v>
                </c:pt>
                <c:pt idx="34">
                  <c:v>0.6862500000000014</c:v>
                </c:pt>
                <c:pt idx="35">
                  <c:v>0.6843750000000014</c:v>
                </c:pt>
                <c:pt idx="36">
                  <c:v>0.6825000000000014</c:v>
                </c:pt>
                <c:pt idx="37">
                  <c:v>0.6806250000000015</c:v>
                </c:pt>
                <c:pt idx="38">
                  <c:v>0.6787500000000015</c:v>
                </c:pt>
                <c:pt idx="39">
                  <c:v>0.6768750000000016</c:v>
                </c:pt>
                <c:pt idx="40">
                  <c:v>0.6750000000000016</c:v>
                </c:pt>
                <c:pt idx="41">
                  <c:v>0.6731250000000016</c:v>
                </c:pt>
                <c:pt idx="42">
                  <c:v>0.6712500000000017</c:v>
                </c:pt>
                <c:pt idx="43">
                  <c:v>0.6693750000000017</c:v>
                </c:pt>
                <c:pt idx="44">
                  <c:v>0.6675000000000018</c:v>
                </c:pt>
                <c:pt idx="45">
                  <c:v>0.6656250000000018</c:v>
                </c:pt>
                <c:pt idx="46">
                  <c:v>0.6637500000000018</c:v>
                </c:pt>
                <c:pt idx="47">
                  <c:v>0.6618750000000019</c:v>
                </c:pt>
                <c:pt idx="48">
                  <c:v>0.6600000000000019</c:v>
                </c:pt>
                <c:pt idx="49">
                  <c:v>0.658125000000002</c:v>
                </c:pt>
                <c:pt idx="50">
                  <c:v>0.656250000000002</c:v>
                </c:pt>
                <c:pt idx="51">
                  <c:v>0.654375000000002</c:v>
                </c:pt>
                <c:pt idx="52">
                  <c:v>0.6525000000000021</c:v>
                </c:pt>
                <c:pt idx="53">
                  <c:v>0.6506250000000021</c:v>
                </c:pt>
                <c:pt idx="54">
                  <c:v>0.6487500000000022</c:v>
                </c:pt>
                <c:pt idx="55">
                  <c:v>0.6468750000000022</c:v>
                </c:pt>
                <c:pt idx="56">
                  <c:v>0.6450000000000022</c:v>
                </c:pt>
                <c:pt idx="57">
                  <c:v>0.6431250000000023</c:v>
                </c:pt>
                <c:pt idx="58">
                  <c:v>0.6412500000000023</c:v>
                </c:pt>
                <c:pt idx="59">
                  <c:v>0.6393750000000024</c:v>
                </c:pt>
                <c:pt idx="60">
                  <c:v>0.6375000000000024</c:v>
                </c:pt>
                <c:pt idx="61">
                  <c:v>0.6356250000000024</c:v>
                </c:pt>
                <c:pt idx="62">
                  <c:v>0.6337500000000025</c:v>
                </c:pt>
                <c:pt idx="63">
                  <c:v>0.6318750000000025</c:v>
                </c:pt>
                <c:pt idx="64">
                  <c:v>0.6300000000000026</c:v>
                </c:pt>
                <c:pt idx="65">
                  <c:v>0.6281250000000026</c:v>
                </c:pt>
                <c:pt idx="66">
                  <c:v>0.6262500000000026</c:v>
                </c:pt>
                <c:pt idx="67">
                  <c:v>0.6243750000000027</c:v>
                </c:pt>
                <c:pt idx="68">
                  <c:v>0.6225000000000027</c:v>
                </c:pt>
                <c:pt idx="69">
                  <c:v>0.6206250000000028</c:v>
                </c:pt>
                <c:pt idx="70">
                  <c:v>0.6187500000000028</c:v>
                </c:pt>
                <c:pt idx="71">
                  <c:v>0.6168750000000028</c:v>
                </c:pt>
                <c:pt idx="72">
                  <c:v>0.6150000000000029</c:v>
                </c:pt>
                <c:pt idx="73">
                  <c:v>0.6131250000000029</c:v>
                </c:pt>
                <c:pt idx="74">
                  <c:v>0.611250000000003</c:v>
                </c:pt>
                <c:pt idx="75">
                  <c:v>0.609375000000003</c:v>
                </c:pt>
                <c:pt idx="76">
                  <c:v>0.607500000000003</c:v>
                </c:pt>
                <c:pt idx="77">
                  <c:v>0.6056250000000031</c:v>
                </c:pt>
                <c:pt idx="78">
                  <c:v>0.6037500000000031</c:v>
                </c:pt>
                <c:pt idx="79">
                  <c:v>0.6018750000000032</c:v>
                </c:pt>
                <c:pt idx="80">
                  <c:v>0.6000000000000032</c:v>
                </c:pt>
                <c:pt idx="81">
                  <c:v>0.5981250000000032</c:v>
                </c:pt>
                <c:pt idx="82">
                  <c:v>0.5962500000000033</c:v>
                </c:pt>
                <c:pt idx="83">
                  <c:v>0.5943750000000033</c:v>
                </c:pt>
                <c:pt idx="84">
                  <c:v>0.5925000000000034</c:v>
                </c:pt>
                <c:pt idx="85">
                  <c:v>0.5906250000000034</c:v>
                </c:pt>
                <c:pt idx="86">
                  <c:v>0.5887500000000034</c:v>
                </c:pt>
                <c:pt idx="87">
                  <c:v>0.5868750000000035</c:v>
                </c:pt>
                <c:pt idx="88">
                  <c:v>0.5850000000000035</c:v>
                </c:pt>
                <c:pt idx="89">
                  <c:v>0.5831250000000036</c:v>
                </c:pt>
                <c:pt idx="90">
                  <c:v>0.5812500000000036</c:v>
                </c:pt>
                <c:pt idx="91">
                  <c:v>0.5793750000000036</c:v>
                </c:pt>
                <c:pt idx="92">
                  <c:v>0.5775000000000037</c:v>
                </c:pt>
                <c:pt idx="93">
                  <c:v>0.5756250000000037</c:v>
                </c:pt>
                <c:pt idx="94">
                  <c:v>0.5737500000000038</c:v>
                </c:pt>
                <c:pt idx="95">
                  <c:v>0.5718750000000038</c:v>
                </c:pt>
                <c:pt idx="96">
                  <c:v>0.5700000000000038</c:v>
                </c:pt>
                <c:pt idx="97">
                  <c:v>0.5681250000000039</c:v>
                </c:pt>
                <c:pt idx="98">
                  <c:v>0.5662500000000039</c:v>
                </c:pt>
                <c:pt idx="99">
                  <c:v>0.564375000000004</c:v>
                </c:pt>
                <c:pt idx="100">
                  <c:v>0.562500000000004</c:v>
                </c:pt>
                <c:pt idx="101">
                  <c:v>0.560625000000004</c:v>
                </c:pt>
                <c:pt idx="102">
                  <c:v>0.5587500000000041</c:v>
                </c:pt>
                <c:pt idx="103">
                  <c:v>0.5568750000000041</c:v>
                </c:pt>
                <c:pt idx="104">
                  <c:v>0.5550000000000042</c:v>
                </c:pt>
                <c:pt idx="105">
                  <c:v>0.5531250000000042</c:v>
                </c:pt>
                <c:pt idx="106">
                  <c:v>0.5512500000000042</c:v>
                </c:pt>
                <c:pt idx="107">
                  <c:v>0.5493750000000043</c:v>
                </c:pt>
                <c:pt idx="108">
                  <c:v>0.5475000000000043</c:v>
                </c:pt>
                <c:pt idx="109">
                  <c:v>0.5456250000000044</c:v>
                </c:pt>
                <c:pt idx="110">
                  <c:v>0.5437500000000044</c:v>
                </c:pt>
                <c:pt idx="111">
                  <c:v>0.5418750000000044</c:v>
                </c:pt>
                <c:pt idx="112">
                  <c:v>0.5400000000000045</c:v>
                </c:pt>
                <c:pt idx="113">
                  <c:v>0.5381250000000045</c:v>
                </c:pt>
                <c:pt idx="114">
                  <c:v>0.5362500000000046</c:v>
                </c:pt>
                <c:pt idx="115">
                  <c:v>0.5343750000000046</c:v>
                </c:pt>
                <c:pt idx="116">
                  <c:v>0.5325000000000046</c:v>
                </c:pt>
                <c:pt idx="117">
                  <c:v>0.5306250000000047</c:v>
                </c:pt>
                <c:pt idx="118">
                  <c:v>0.5287500000000047</c:v>
                </c:pt>
                <c:pt idx="119">
                  <c:v>0.5268750000000048</c:v>
                </c:pt>
                <c:pt idx="120">
                  <c:v>0.5250000000000048</c:v>
                </c:pt>
                <c:pt idx="121">
                  <c:v>0.5231250000000048</c:v>
                </c:pt>
                <c:pt idx="122">
                  <c:v>0.5212500000000049</c:v>
                </c:pt>
                <c:pt idx="123">
                  <c:v>0.5193750000000049</c:v>
                </c:pt>
                <c:pt idx="124">
                  <c:v>0.517500000000005</c:v>
                </c:pt>
                <c:pt idx="125">
                  <c:v>0.515625000000005</c:v>
                </c:pt>
                <c:pt idx="126">
                  <c:v>0.513750000000005</c:v>
                </c:pt>
                <c:pt idx="127">
                  <c:v>0.5118750000000051</c:v>
                </c:pt>
                <c:pt idx="128">
                  <c:v>0.5100000000000051</c:v>
                </c:pt>
                <c:pt idx="129">
                  <c:v>0.5081250000000052</c:v>
                </c:pt>
                <c:pt idx="130">
                  <c:v>0.5062500000000052</c:v>
                </c:pt>
                <c:pt idx="131">
                  <c:v>0.5043750000000052</c:v>
                </c:pt>
                <c:pt idx="132">
                  <c:v>0.5025000000000053</c:v>
                </c:pt>
                <c:pt idx="133">
                  <c:v>0.5006250000000053</c:v>
                </c:pt>
                <c:pt idx="134">
                  <c:v>0.4987500000000053</c:v>
                </c:pt>
                <c:pt idx="135">
                  <c:v>0.4968750000000053</c:v>
                </c:pt>
                <c:pt idx="136">
                  <c:v>0.49500000000000527</c:v>
                </c:pt>
                <c:pt idx="137">
                  <c:v>0.49312500000000525</c:v>
                </c:pt>
                <c:pt idx="138">
                  <c:v>0.49125000000000524</c:v>
                </c:pt>
                <c:pt idx="139">
                  <c:v>0.4893750000000052</c:v>
                </c:pt>
                <c:pt idx="140">
                  <c:v>0.4875000000000052</c:v>
                </c:pt>
                <c:pt idx="141">
                  <c:v>0.4856250000000052</c:v>
                </c:pt>
                <c:pt idx="142">
                  <c:v>0.4837500000000052</c:v>
                </c:pt>
                <c:pt idx="143">
                  <c:v>0.48187500000000516</c:v>
                </c:pt>
                <c:pt idx="144">
                  <c:v>0.48000000000000514</c:v>
                </c:pt>
                <c:pt idx="145">
                  <c:v>0.47812500000000513</c:v>
                </c:pt>
                <c:pt idx="146">
                  <c:v>0.4762500000000051</c:v>
                </c:pt>
                <c:pt idx="147">
                  <c:v>0.4743750000000051</c:v>
                </c:pt>
                <c:pt idx="148">
                  <c:v>0.4725000000000051</c:v>
                </c:pt>
                <c:pt idx="149">
                  <c:v>0.47062500000000507</c:v>
                </c:pt>
                <c:pt idx="150">
                  <c:v>0.46875000000000505</c:v>
                </c:pt>
                <c:pt idx="151">
                  <c:v>0.46687500000000504</c:v>
                </c:pt>
                <c:pt idx="152">
                  <c:v>0.465000000000005</c:v>
                </c:pt>
                <c:pt idx="153">
                  <c:v>0.463125000000005</c:v>
                </c:pt>
                <c:pt idx="154">
                  <c:v>0.461250000000005</c:v>
                </c:pt>
                <c:pt idx="155">
                  <c:v>0.459375000000005</c:v>
                </c:pt>
                <c:pt idx="156">
                  <c:v>0.45750000000000496</c:v>
                </c:pt>
                <c:pt idx="157">
                  <c:v>0.45562500000000494</c:v>
                </c:pt>
                <c:pt idx="158">
                  <c:v>0.4537500000000049</c:v>
                </c:pt>
                <c:pt idx="159">
                  <c:v>0.4518750000000049</c:v>
                </c:pt>
                <c:pt idx="160">
                  <c:v>0.4500000000000049</c:v>
                </c:pt>
                <c:pt idx="161">
                  <c:v>0.4481250000000049</c:v>
                </c:pt>
                <c:pt idx="162">
                  <c:v>0.44625000000000486</c:v>
                </c:pt>
                <c:pt idx="163">
                  <c:v>0.44437500000000485</c:v>
                </c:pt>
                <c:pt idx="164">
                  <c:v>0.44250000000000483</c:v>
                </c:pt>
                <c:pt idx="165">
                  <c:v>0.4406250000000048</c:v>
                </c:pt>
                <c:pt idx="166">
                  <c:v>0.4387500000000048</c:v>
                </c:pt>
                <c:pt idx="167">
                  <c:v>0.4368750000000048</c:v>
                </c:pt>
                <c:pt idx="168">
                  <c:v>0.43500000000000477</c:v>
                </c:pt>
                <c:pt idx="169">
                  <c:v>0.43312500000000476</c:v>
                </c:pt>
                <c:pt idx="170">
                  <c:v>0.43125000000000474</c:v>
                </c:pt>
                <c:pt idx="171">
                  <c:v>0.4293750000000047</c:v>
                </c:pt>
                <c:pt idx="172">
                  <c:v>0.4275000000000047</c:v>
                </c:pt>
                <c:pt idx="173">
                  <c:v>0.4256250000000047</c:v>
                </c:pt>
                <c:pt idx="174">
                  <c:v>0.4237500000000047</c:v>
                </c:pt>
                <c:pt idx="175">
                  <c:v>0.42187500000000466</c:v>
                </c:pt>
                <c:pt idx="176">
                  <c:v>0.42000000000000465</c:v>
                </c:pt>
                <c:pt idx="177">
                  <c:v>0.41812500000000463</c:v>
                </c:pt>
                <c:pt idx="178">
                  <c:v>0.4162500000000046</c:v>
                </c:pt>
                <c:pt idx="179">
                  <c:v>0.4143750000000046</c:v>
                </c:pt>
                <c:pt idx="180">
                  <c:v>0.4125000000000046</c:v>
                </c:pt>
                <c:pt idx="181">
                  <c:v>0.41062500000000457</c:v>
                </c:pt>
                <c:pt idx="182">
                  <c:v>0.40875000000000455</c:v>
                </c:pt>
                <c:pt idx="183">
                  <c:v>0.40687500000000454</c:v>
                </c:pt>
                <c:pt idx="184">
                  <c:v>0.4050000000000045</c:v>
                </c:pt>
                <c:pt idx="185">
                  <c:v>0.4031250000000045</c:v>
                </c:pt>
                <c:pt idx="186">
                  <c:v>0.4012500000000045</c:v>
                </c:pt>
                <c:pt idx="187">
                  <c:v>0.3993750000000045</c:v>
                </c:pt>
                <c:pt idx="188">
                  <c:v>0.39750000000000446</c:v>
                </c:pt>
                <c:pt idx="189">
                  <c:v>0.39562500000000445</c:v>
                </c:pt>
                <c:pt idx="190">
                  <c:v>0.39375000000000443</c:v>
                </c:pt>
                <c:pt idx="191">
                  <c:v>0.3918750000000044</c:v>
                </c:pt>
                <c:pt idx="192">
                  <c:v>0.3900000000000044</c:v>
                </c:pt>
                <c:pt idx="193">
                  <c:v>0.3881250000000044</c:v>
                </c:pt>
                <c:pt idx="194">
                  <c:v>0.38625000000000437</c:v>
                </c:pt>
                <c:pt idx="195">
                  <c:v>0.38437500000000435</c:v>
                </c:pt>
                <c:pt idx="196">
                  <c:v>0.38250000000000434</c:v>
                </c:pt>
                <c:pt idx="197">
                  <c:v>0.3806250000000043</c:v>
                </c:pt>
                <c:pt idx="198">
                  <c:v>0.3787500000000043</c:v>
                </c:pt>
                <c:pt idx="199">
                  <c:v>0.3768750000000043</c:v>
                </c:pt>
                <c:pt idx="200">
                  <c:v>0.3750000000000043</c:v>
                </c:pt>
                <c:pt idx="201">
                  <c:v>0.37312500000000426</c:v>
                </c:pt>
                <c:pt idx="202">
                  <c:v>0.37125000000000424</c:v>
                </c:pt>
                <c:pt idx="203">
                  <c:v>0.3693750000000042</c:v>
                </c:pt>
                <c:pt idx="204">
                  <c:v>0.3675000000000042</c:v>
                </c:pt>
                <c:pt idx="205">
                  <c:v>0.3656250000000042</c:v>
                </c:pt>
                <c:pt idx="206">
                  <c:v>0.3637500000000042</c:v>
                </c:pt>
                <c:pt idx="207">
                  <c:v>0.36187500000000417</c:v>
                </c:pt>
                <c:pt idx="208">
                  <c:v>0.36000000000000415</c:v>
                </c:pt>
                <c:pt idx="209">
                  <c:v>0.35812500000000413</c:v>
                </c:pt>
                <c:pt idx="210">
                  <c:v>0.3562500000000041</c:v>
                </c:pt>
                <c:pt idx="211">
                  <c:v>0.3543750000000041</c:v>
                </c:pt>
                <c:pt idx="212">
                  <c:v>0.3525000000000041</c:v>
                </c:pt>
                <c:pt idx="213">
                  <c:v>0.3506250000000041</c:v>
                </c:pt>
                <c:pt idx="214">
                  <c:v>0.34875000000000406</c:v>
                </c:pt>
                <c:pt idx="215">
                  <c:v>0.34687500000000404</c:v>
                </c:pt>
                <c:pt idx="216">
                  <c:v>0.345000000000004</c:v>
                </c:pt>
                <c:pt idx="217">
                  <c:v>0.343125000000004</c:v>
                </c:pt>
                <c:pt idx="218">
                  <c:v>0.341250000000004</c:v>
                </c:pt>
                <c:pt idx="219">
                  <c:v>0.339375000000004</c:v>
                </c:pt>
                <c:pt idx="220">
                  <c:v>0.33750000000000396</c:v>
                </c:pt>
                <c:pt idx="221">
                  <c:v>0.33562500000000395</c:v>
                </c:pt>
                <c:pt idx="222">
                  <c:v>0.33375000000000393</c:v>
                </c:pt>
                <c:pt idx="223">
                  <c:v>0.3318750000000039</c:v>
                </c:pt>
                <c:pt idx="224">
                  <c:v>0.3300000000000039</c:v>
                </c:pt>
                <c:pt idx="225">
                  <c:v>0.3281250000000039</c:v>
                </c:pt>
                <c:pt idx="226">
                  <c:v>0.32625000000000387</c:v>
                </c:pt>
                <c:pt idx="227">
                  <c:v>0.32437500000000385</c:v>
                </c:pt>
                <c:pt idx="228">
                  <c:v>0.32250000000000384</c:v>
                </c:pt>
                <c:pt idx="229">
                  <c:v>0.3206250000000038</c:v>
                </c:pt>
                <c:pt idx="230">
                  <c:v>0.3187500000000038</c:v>
                </c:pt>
                <c:pt idx="231">
                  <c:v>0.3168750000000038</c:v>
                </c:pt>
                <c:pt idx="232">
                  <c:v>0.3150000000000038</c:v>
                </c:pt>
                <c:pt idx="233">
                  <c:v>0.31312500000000376</c:v>
                </c:pt>
                <c:pt idx="234">
                  <c:v>0.31125000000000375</c:v>
                </c:pt>
                <c:pt idx="235">
                  <c:v>0.30937500000000373</c:v>
                </c:pt>
                <c:pt idx="236">
                  <c:v>0.3075000000000037</c:v>
                </c:pt>
                <c:pt idx="237">
                  <c:v>0.3056250000000037</c:v>
                </c:pt>
                <c:pt idx="238">
                  <c:v>0.3037500000000037</c:v>
                </c:pt>
                <c:pt idx="239">
                  <c:v>0.30187500000000367</c:v>
                </c:pt>
                <c:pt idx="240">
                  <c:v>0.30000000000000365</c:v>
                </c:pt>
                <c:pt idx="241">
                  <c:v>0.29812500000000364</c:v>
                </c:pt>
                <c:pt idx="242">
                  <c:v>0.2962500000000036</c:v>
                </c:pt>
                <c:pt idx="243">
                  <c:v>0.2943750000000036</c:v>
                </c:pt>
                <c:pt idx="244">
                  <c:v>0.2925000000000036</c:v>
                </c:pt>
                <c:pt idx="245">
                  <c:v>0.2906250000000036</c:v>
                </c:pt>
                <c:pt idx="246">
                  <c:v>0.28875000000000356</c:v>
                </c:pt>
                <c:pt idx="247">
                  <c:v>0.28687500000000354</c:v>
                </c:pt>
                <c:pt idx="248">
                  <c:v>0.28500000000000353</c:v>
                </c:pt>
                <c:pt idx="249">
                  <c:v>0.2831250000000035</c:v>
                </c:pt>
                <c:pt idx="250">
                  <c:v>0.2812500000000035</c:v>
                </c:pt>
                <c:pt idx="251">
                  <c:v>0.2793750000000035</c:v>
                </c:pt>
                <c:pt idx="252">
                  <c:v>0.27750000000000347</c:v>
                </c:pt>
                <c:pt idx="253">
                  <c:v>0.27562500000000345</c:v>
                </c:pt>
                <c:pt idx="254">
                  <c:v>0.27375000000000344</c:v>
                </c:pt>
                <c:pt idx="255">
                  <c:v>0.2718750000000034</c:v>
                </c:pt>
                <c:pt idx="256">
                  <c:v>0.2700000000000034</c:v>
                </c:pt>
                <c:pt idx="257">
                  <c:v>0.2681250000000034</c:v>
                </c:pt>
                <c:pt idx="258">
                  <c:v>0.2662500000000034</c:v>
                </c:pt>
                <c:pt idx="259">
                  <c:v>0.26437500000000336</c:v>
                </c:pt>
                <c:pt idx="260">
                  <c:v>0.26250000000000334</c:v>
                </c:pt>
                <c:pt idx="261">
                  <c:v>0.2606250000000033</c:v>
                </c:pt>
                <c:pt idx="262">
                  <c:v>0.2587500000000033</c:v>
                </c:pt>
                <c:pt idx="263">
                  <c:v>0.2568750000000033</c:v>
                </c:pt>
                <c:pt idx="264">
                  <c:v>0.2550000000000033</c:v>
                </c:pt>
                <c:pt idx="265">
                  <c:v>0.25312500000000326</c:v>
                </c:pt>
                <c:pt idx="266">
                  <c:v>0.25125000000000325</c:v>
                </c:pt>
                <c:pt idx="267">
                  <c:v>0.24937500000000326</c:v>
                </c:pt>
                <c:pt idx="268">
                  <c:v>0.24750000000000327</c:v>
                </c:pt>
                <c:pt idx="269">
                  <c:v>0.24562500000000329</c:v>
                </c:pt>
                <c:pt idx="270">
                  <c:v>0.2437500000000033</c:v>
                </c:pt>
                <c:pt idx="271">
                  <c:v>0.2418750000000033</c:v>
                </c:pt>
                <c:pt idx="272">
                  <c:v>0.24000000000000332</c:v>
                </c:pt>
                <c:pt idx="273">
                  <c:v>0.23812500000000333</c:v>
                </c:pt>
                <c:pt idx="274">
                  <c:v>0.23625000000000335</c:v>
                </c:pt>
                <c:pt idx="275">
                  <c:v>0.23437500000000336</c:v>
                </c:pt>
                <c:pt idx="276">
                  <c:v>0.23250000000000337</c:v>
                </c:pt>
                <c:pt idx="277">
                  <c:v>0.23062500000000338</c:v>
                </c:pt>
                <c:pt idx="278">
                  <c:v>0.2287500000000034</c:v>
                </c:pt>
                <c:pt idx="279">
                  <c:v>0.2268750000000034</c:v>
                </c:pt>
                <c:pt idx="280">
                  <c:v>0.22500000000000342</c:v>
                </c:pt>
                <c:pt idx="281">
                  <c:v>0.22312500000000343</c:v>
                </c:pt>
                <c:pt idx="282">
                  <c:v>0.22125000000000344</c:v>
                </c:pt>
                <c:pt idx="283">
                  <c:v>0.21937500000000346</c:v>
                </c:pt>
                <c:pt idx="284">
                  <c:v>0.21750000000000347</c:v>
                </c:pt>
                <c:pt idx="285">
                  <c:v>0.21562500000000348</c:v>
                </c:pt>
                <c:pt idx="286">
                  <c:v>0.2137500000000035</c:v>
                </c:pt>
                <c:pt idx="287">
                  <c:v>0.2118750000000035</c:v>
                </c:pt>
                <c:pt idx="288">
                  <c:v>0.21000000000000352</c:v>
                </c:pt>
                <c:pt idx="289">
                  <c:v>0.20812500000000353</c:v>
                </c:pt>
                <c:pt idx="290">
                  <c:v>0.20625000000000354</c:v>
                </c:pt>
                <c:pt idx="291">
                  <c:v>0.20437500000000355</c:v>
                </c:pt>
                <c:pt idx="292">
                  <c:v>0.20250000000000357</c:v>
                </c:pt>
                <c:pt idx="293">
                  <c:v>0.20062500000000358</c:v>
                </c:pt>
                <c:pt idx="294">
                  <c:v>0.1987500000000036</c:v>
                </c:pt>
                <c:pt idx="295">
                  <c:v>0.1968750000000036</c:v>
                </c:pt>
                <c:pt idx="296">
                  <c:v>0.19500000000000361</c:v>
                </c:pt>
                <c:pt idx="297">
                  <c:v>0.19312500000000363</c:v>
                </c:pt>
                <c:pt idx="298">
                  <c:v>0.19125000000000364</c:v>
                </c:pt>
                <c:pt idx="299">
                  <c:v>0.18937500000000365</c:v>
                </c:pt>
                <c:pt idx="300">
                  <c:v>0.18750000000000366</c:v>
                </c:pt>
                <c:pt idx="301">
                  <c:v>0.18562500000000368</c:v>
                </c:pt>
                <c:pt idx="302">
                  <c:v>0.1837500000000037</c:v>
                </c:pt>
                <c:pt idx="303">
                  <c:v>0.1818750000000037</c:v>
                </c:pt>
                <c:pt idx="304">
                  <c:v>0.1800000000000037</c:v>
                </c:pt>
                <c:pt idx="305">
                  <c:v>0.17812500000000372</c:v>
                </c:pt>
                <c:pt idx="306">
                  <c:v>0.17625000000000374</c:v>
                </c:pt>
                <c:pt idx="307">
                  <c:v>0.17437500000000375</c:v>
                </c:pt>
                <c:pt idx="308">
                  <c:v>0.17250000000000376</c:v>
                </c:pt>
                <c:pt idx="309">
                  <c:v>0.17062500000000377</c:v>
                </c:pt>
                <c:pt idx="310">
                  <c:v>0.16875000000000379</c:v>
                </c:pt>
                <c:pt idx="311">
                  <c:v>0.1668750000000038</c:v>
                </c:pt>
                <c:pt idx="312">
                  <c:v>0.1650000000000038</c:v>
                </c:pt>
                <c:pt idx="313">
                  <c:v>0.16312500000000382</c:v>
                </c:pt>
                <c:pt idx="314">
                  <c:v>0.16125000000000383</c:v>
                </c:pt>
                <c:pt idx="315">
                  <c:v>0.15937500000000385</c:v>
                </c:pt>
                <c:pt idx="316">
                  <c:v>0.15750000000000386</c:v>
                </c:pt>
                <c:pt idx="317">
                  <c:v>0.15562500000000387</c:v>
                </c:pt>
                <c:pt idx="318">
                  <c:v>0.15375000000000388</c:v>
                </c:pt>
                <c:pt idx="319">
                  <c:v>0.1518750000000039</c:v>
                </c:pt>
                <c:pt idx="320">
                  <c:v>0.1500000000000039</c:v>
                </c:pt>
                <c:pt idx="321">
                  <c:v>0.14812500000000392</c:v>
                </c:pt>
                <c:pt idx="322">
                  <c:v>0.14625000000000393</c:v>
                </c:pt>
                <c:pt idx="323">
                  <c:v>0.14437500000000394</c:v>
                </c:pt>
                <c:pt idx="324">
                  <c:v>0.14250000000000396</c:v>
                </c:pt>
                <c:pt idx="325">
                  <c:v>0.14062500000000397</c:v>
                </c:pt>
                <c:pt idx="326">
                  <c:v>0.13875000000000398</c:v>
                </c:pt>
                <c:pt idx="327">
                  <c:v>0.136875000000004</c:v>
                </c:pt>
                <c:pt idx="328">
                  <c:v>0.135000000000004</c:v>
                </c:pt>
                <c:pt idx="329">
                  <c:v>0.13312500000000402</c:v>
                </c:pt>
                <c:pt idx="330">
                  <c:v>0.13125000000000403</c:v>
                </c:pt>
                <c:pt idx="331">
                  <c:v>0.12937500000000404</c:v>
                </c:pt>
                <c:pt idx="332">
                  <c:v>0.12750000000000405</c:v>
                </c:pt>
                <c:pt idx="333">
                  <c:v>0.12562500000000407</c:v>
                </c:pt>
                <c:pt idx="334">
                  <c:v>0.12375000000000407</c:v>
                </c:pt>
                <c:pt idx="335">
                  <c:v>0.12187500000000406</c:v>
                </c:pt>
                <c:pt idx="336">
                  <c:v>0.12000000000000406</c:v>
                </c:pt>
                <c:pt idx="337">
                  <c:v>0.11812500000000406</c:v>
                </c:pt>
                <c:pt idx="338">
                  <c:v>0.11625000000000406</c:v>
                </c:pt>
                <c:pt idx="339">
                  <c:v>0.11437500000000406</c:v>
                </c:pt>
                <c:pt idx="340">
                  <c:v>0.11250000000000406</c:v>
                </c:pt>
                <c:pt idx="341">
                  <c:v>0.11062500000000405</c:v>
                </c:pt>
                <c:pt idx="342">
                  <c:v>0.10875000000000405</c:v>
                </c:pt>
                <c:pt idx="343">
                  <c:v>0.10687500000000405</c:v>
                </c:pt>
                <c:pt idx="344">
                  <c:v>0.10500000000000405</c:v>
                </c:pt>
                <c:pt idx="345">
                  <c:v>0.10312500000000405</c:v>
                </c:pt>
                <c:pt idx="346">
                  <c:v>0.10125000000000405</c:v>
                </c:pt>
                <c:pt idx="347">
                  <c:v>0.09937500000000404</c:v>
                </c:pt>
                <c:pt idx="348">
                  <c:v>0.09750000000000404</c:v>
                </c:pt>
                <c:pt idx="349">
                  <c:v>0.09562500000000404</c:v>
                </c:pt>
                <c:pt idx="350">
                  <c:v>0.09375000000000404</c:v>
                </c:pt>
                <c:pt idx="351">
                  <c:v>0.09187500000000404</c:v>
                </c:pt>
                <c:pt idx="352">
                  <c:v>0.09000000000000404</c:v>
                </c:pt>
                <c:pt idx="353">
                  <c:v>0.08812500000000403</c:v>
                </c:pt>
                <c:pt idx="354">
                  <c:v>0.08625000000000403</c:v>
                </c:pt>
                <c:pt idx="355">
                  <c:v>0.08437500000000403</c:v>
                </c:pt>
                <c:pt idx="356">
                  <c:v>0.08250000000000403</c:v>
                </c:pt>
                <c:pt idx="357">
                  <c:v>0.08062500000000403</c:v>
                </c:pt>
                <c:pt idx="358">
                  <c:v>0.07875000000000403</c:v>
                </c:pt>
                <c:pt idx="359">
                  <c:v>0.07687500000000402</c:v>
                </c:pt>
                <c:pt idx="360">
                  <c:v>0.07500000000000402</c:v>
                </c:pt>
                <c:pt idx="361">
                  <c:v>0.07312500000000402</c:v>
                </c:pt>
                <c:pt idx="362">
                  <c:v>0.07125000000000402</c:v>
                </c:pt>
                <c:pt idx="363">
                  <c:v>0.06937500000000402</c:v>
                </c:pt>
                <c:pt idx="364">
                  <c:v>0.06750000000000402</c:v>
                </c:pt>
                <c:pt idx="365">
                  <c:v>0.06562500000000401</c:v>
                </c:pt>
                <c:pt idx="366">
                  <c:v>0.06375000000000401</c:v>
                </c:pt>
                <c:pt idx="367">
                  <c:v>0.06187500000000401</c:v>
                </c:pt>
                <c:pt idx="368">
                  <c:v>0.06000000000000401</c:v>
                </c:pt>
                <c:pt idx="369">
                  <c:v>0.05812500000000401</c:v>
                </c:pt>
                <c:pt idx="370">
                  <c:v>0.056250000000004005</c:v>
                </c:pt>
                <c:pt idx="371">
                  <c:v>0.054375000000004</c:v>
                </c:pt>
                <c:pt idx="372">
                  <c:v>0.052500000000004</c:v>
                </c:pt>
                <c:pt idx="373">
                  <c:v>0.050625000000004</c:v>
                </c:pt>
                <c:pt idx="374">
                  <c:v>0.048750000000004</c:v>
                </c:pt>
                <c:pt idx="375">
                  <c:v>0.046875000000004</c:v>
                </c:pt>
                <c:pt idx="376">
                  <c:v>0.045000000000003995</c:v>
                </c:pt>
                <c:pt idx="377">
                  <c:v>0.043125000000003993</c:v>
                </c:pt>
                <c:pt idx="378">
                  <c:v>0.04125000000000399</c:v>
                </c:pt>
                <c:pt idx="379">
                  <c:v>0.03937500000000399</c:v>
                </c:pt>
                <c:pt idx="380">
                  <c:v>0.03750000000000399</c:v>
                </c:pt>
                <c:pt idx="381">
                  <c:v>0.03562500000000399</c:v>
                </c:pt>
                <c:pt idx="382">
                  <c:v>0.033750000000003985</c:v>
                </c:pt>
                <c:pt idx="383">
                  <c:v>0.031875000000003983</c:v>
                </c:pt>
                <c:pt idx="384">
                  <c:v>0.030000000000003982</c:v>
                </c:pt>
                <c:pt idx="385">
                  <c:v>0.02812500000000398</c:v>
                </c:pt>
                <c:pt idx="386">
                  <c:v>0.02625000000000398</c:v>
                </c:pt>
                <c:pt idx="387">
                  <c:v>0.024375000000003977</c:v>
                </c:pt>
                <c:pt idx="388">
                  <c:v>0.022500000000003975</c:v>
                </c:pt>
                <c:pt idx="389">
                  <c:v>0.020625000000003973</c:v>
                </c:pt>
                <c:pt idx="390">
                  <c:v>0.018750000000003972</c:v>
                </c:pt>
                <c:pt idx="391">
                  <c:v>0.01687500000000397</c:v>
                </c:pt>
                <c:pt idx="392">
                  <c:v>0.01500000000000397</c:v>
                </c:pt>
                <c:pt idx="393">
                  <c:v>0.01312500000000397</c:v>
                </c:pt>
                <c:pt idx="394">
                  <c:v>0.01125000000000397</c:v>
                </c:pt>
                <c:pt idx="395">
                  <c:v>0.00937500000000397</c:v>
                </c:pt>
                <c:pt idx="396">
                  <c:v>0.0075000000000039705</c:v>
                </c:pt>
                <c:pt idx="397">
                  <c:v>0.005625000000003971</c:v>
                </c:pt>
                <c:pt idx="398">
                  <c:v>0.0037500000000039706</c:v>
                </c:pt>
                <c:pt idx="399">
                  <c:v>0.0018750000000039707</c:v>
                </c:pt>
                <c:pt idx="400">
                  <c:v>3.9707820365109114E-15</c:v>
                </c:pt>
              </c:numCache>
            </c:numRef>
          </c:xVal>
          <c:yVal>
            <c:numRef>
              <c:f>'co-c. computations'!$J$3:$J$403</c:f>
              <c:numCache>
                <c:ptCount val="401"/>
                <c:pt idx="0">
                  <c:v>1</c:v>
                </c:pt>
                <c:pt idx="1">
                  <c:v>0.55381398882956</c:v>
                </c:pt>
                <c:pt idx="2">
                  <c:v>0.3018119577879209</c:v>
                </c:pt>
                <c:pt idx="3">
                  <c:v>0.18816523975418814</c:v>
                </c:pt>
                <c:pt idx="4">
                  <c:v>0.1291346363035727</c:v>
                </c:pt>
                <c:pt idx="5">
                  <c:v>0.09461726159740609</c:v>
                </c:pt>
                <c:pt idx="6">
                  <c:v>0.07261419026820966</c:v>
                </c:pt>
                <c:pt idx="7">
                  <c:v>0.05766648457732259</c:v>
                </c:pt>
                <c:pt idx="8">
                  <c:v>0.04700897990967369</c:v>
                </c:pt>
                <c:pt idx="9">
                  <c:v>0.03911806862698445</c:v>
                </c:pt>
                <c:pt idx="10">
                  <c:v>0.0330964486143849</c:v>
                </c:pt>
                <c:pt idx="11">
                  <c:v>0.028386555228434713</c:v>
                </c:pt>
                <c:pt idx="12">
                  <c:v>0.02462635292647834</c:v>
                </c:pt>
                <c:pt idx="13">
                  <c:v>0.021571991239528705</c:v>
                </c:pt>
                <c:pt idx="14">
                  <c:v>0.01905405643880675</c:v>
                </c:pt>
                <c:pt idx="15">
                  <c:v>0.016951687882472644</c:v>
                </c:pt>
                <c:pt idx="16">
                  <c:v>0.015176663346597737</c:v>
                </c:pt>
                <c:pt idx="17">
                  <c:v>0.013663282859521753</c:v>
                </c:pt>
                <c:pt idx="18">
                  <c:v>0.01236174892951047</c:v>
                </c:pt>
                <c:pt idx="19">
                  <c:v>0.011233722610751304</c:v>
                </c:pt>
                <c:pt idx="20">
                  <c:v>0.01024927186975385</c:v>
                </c:pt>
                <c:pt idx="21">
                  <c:v>0.009384733224531596</c:v>
                </c:pt>
                <c:pt idx="22">
                  <c:v>0.008621185874833575</c:v>
                </c:pt>
                <c:pt idx="23">
                  <c:v>0.007943344885584609</c:v>
                </c:pt>
                <c:pt idx="24">
                  <c:v>0.007338746303758131</c:v>
                </c:pt>
                <c:pt idx="25">
                  <c:v>0.006797139018224454</c:v>
                </c:pt>
                <c:pt idx="26">
                  <c:v>0.0063100252438396945</c:v>
                </c:pt>
                <c:pt idx="27">
                  <c:v>0.005870309327746579</c:v>
                </c:pt>
                <c:pt idx="28">
                  <c:v>0.00547202650898158</c:v>
                </c:pt>
                <c:pt idx="29">
                  <c:v>0.005110131384840327</c:v>
                </c:pt>
                <c:pt idx="30">
                  <c:v>0.004780331448821871</c:v>
                </c:pt>
                <c:pt idx="31">
                  <c:v>0.004478954995332178</c:v>
                </c:pt>
                <c:pt idx="32">
                  <c:v>0.004202845474647105</c:v>
                </c:pt>
                <c:pt idx="33">
                  <c:v>0.003949276383407838</c:v>
                </c:pt>
                <c:pt idx="34">
                  <c:v>0.003715882229043714</c:v>
                </c:pt>
                <c:pt idx="35">
                  <c:v>0.003500602172357769</c:v>
                </c:pt>
                <c:pt idx="36">
                  <c:v>0.0033016337419186823</c:v>
                </c:pt>
                <c:pt idx="37">
                  <c:v>0.0031173946039319</c:v>
                </c:pt>
                <c:pt idx="38">
                  <c:v>0.0029464908160711564</c:v>
                </c:pt>
                <c:pt idx="39">
                  <c:v>0.0027876903318056136</c:v>
                </c:pt>
                <c:pt idx="40">
                  <c:v>0.002639900780648489</c:v>
                </c:pt>
                <c:pt idx="41">
                  <c:v>0.0025021507494556025</c:v>
                </c:pt>
                <c:pt idx="42">
                  <c:v>0.00237357394500598</c:v>
                </c:pt>
                <c:pt idx="43">
                  <c:v>0.002253395739345541</c:v>
                </c:pt>
                <c:pt idx="44">
                  <c:v>0.0021409216947446638</c:v>
                </c:pt>
                <c:pt idx="45">
                  <c:v>0.0020355277405753906</c:v>
                </c:pt>
                <c:pt idx="46">
                  <c:v>0.0019366517344467577</c:v>
                </c:pt>
                <c:pt idx="47">
                  <c:v>0.0018437861879543056</c:v>
                </c:pt>
                <c:pt idx="48">
                  <c:v>0.0017564719760021074</c:v>
                </c:pt>
                <c:pt idx="49">
                  <c:v>0.0016742928798400016</c:v>
                </c:pt>
                <c:pt idx="50">
                  <c:v>0.0015968708392674676</c:v>
                </c:pt>
                <c:pt idx="51">
                  <c:v>0.0015238618100872133</c:v>
                </c:pt>
                <c:pt idx="52">
                  <c:v>0.0014549521397821937</c:v>
                </c:pt>
                <c:pt idx="53">
                  <c:v>0.0013898553882741613</c:v>
                </c:pt>
                <c:pt idx="54">
                  <c:v>0.0013283095320798513</c:v>
                </c:pt>
                <c:pt idx="55">
                  <c:v>0.0012700744996722853</c:v>
                </c:pt>
                <c:pt idx="56">
                  <c:v>0.001214929993745252</c:v>
                </c:pt>
                <c:pt idx="57">
                  <c:v>0.0011626735626618697</c:v>
                </c:pt>
                <c:pt idx="58">
                  <c:v>0.0011131188888782373</c:v>
                </c:pt>
                <c:pt idx="59">
                  <c:v>0.0010660942667603695</c:v>
                </c:pt>
                <c:pt idx="60">
                  <c:v>0.0010214412461104208</c:v>
                </c:pt>
                <c:pt idx="61">
                  <c:v>0.000979013421011484</c:v>
                </c:pt>
                <c:pt idx="62">
                  <c:v>0.0009386753463908462</c:v>
                </c:pt>
                <c:pt idx="63">
                  <c:v>0.0009003015670728415</c:v>
                </c:pt>
                <c:pt idx="64">
                  <c:v>0.0008637757461128565</c:v>
                </c:pt>
                <c:pt idx="65">
                  <c:v>0.0008289898809299737</c:v>
                </c:pt>
                <c:pt idx="66">
                  <c:v>0.0007958435972339622</c:v>
                </c:pt>
                <c:pt idx="67">
                  <c:v>0.0007642435120113367</c:v>
                </c:pt>
                <c:pt idx="68">
                  <c:v>0.0007341026579273798</c:v>
                </c:pt>
                <c:pt idx="69">
                  <c:v>0.0007053399624430132</c:v>
                </c:pt>
                <c:pt idx="70">
                  <c:v>0.0006778797757597955</c:v>
                </c:pt>
                <c:pt idx="71">
                  <c:v>0.0006516514424118362</c:v>
                </c:pt>
                <c:pt idx="72">
                  <c:v>0.0006265889119359603</c:v>
                </c:pt>
                <c:pt idx="73">
                  <c:v>0.0006026303845843229</c:v>
                </c:pt>
                <c:pt idx="74">
                  <c:v>0.0005797179885081663</c:v>
                </c:pt>
                <c:pt idx="75">
                  <c:v>0.0005577974852470692</c:v>
                </c:pt>
                <c:pt idx="76">
                  <c:v>0.0005368180007130092</c:v>
                </c:pt>
                <c:pt idx="77">
                  <c:v>0.0005167317791696898</c:v>
                </c:pt>
                <c:pt idx="78">
                  <c:v>0.0004974939579808236</c:v>
                </c:pt>
                <c:pt idx="79">
                  <c:v>0.0004790623611414005</c:v>
                </c:pt>
                <c:pt idx="80">
                  <c:v>0.0004613973098177633</c:v>
                </c:pt>
                <c:pt idx="81">
                  <c:v>0.0004444614483092017</c:v>
                </c:pt>
                <c:pt idx="82">
                  <c:v>0.00042821958400900313</c:v>
                </c:pt>
                <c:pt idx="83">
                  <c:v>0.0004126385400891896</c:v>
                </c:pt>
                <c:pt idx="84">
                  <c:v>0.00039768701976285046</c:v>
                </c:pt>
                <c:pt idx="85">
                  <c:v>0.00038333548109317013</c:v>
                </c:pt>
                <c:pt idx="86">
                  <c:v>0.0003695560214206739</c:v>
                </c:pt>
                <c:pt idx="87">
                  <c:v>0.00035632227057141164</c:v>
                </c:pt>
                <c:pt idx="88">
                  <c:v>0.000343609292090145</c:v>
                </c:pt>
                <c:pt idx="89">
                  <c:v>0.00033139349181522887</c:v>
                </c:pt>
                <c:pt idx="90">
                  <c:v>0.0003196525331768065</c:v>
                </c:pt>
                <c:pt idx="91">
                  <c:v>0.0003083652586580825</c:v>
                </c:pt>
                <c:pt idx="92">
                  <c:v>0.00029751161691153626</c:v>
                </c:pt>
                <c:pt idx="93">
                  <c:v>0.00028707259506871255</c:v>
                </c:pt>
                <c:pt idx="94">
                  <c:v>0.0002770301558242356</c:v>
                </c:pt>
                <c:pt idx="95">
                  <c:v>0.0002673671789125052</c:v>
                </c:pt>
                <c:pt idx="96">
                  <c:v>0.00025806740662956515</c:v>
                </c:pt>
                <c:pt idx="97">
                  <c:v>0.00024911539308333243</c:v>
                </c:pt>
                <c:pt idx="98">
                  <c:v>0.00024049645688307996</c:v>
                </c:pt>
                <c:pt idx="99">
                  <c:v>0.00023219663700409162</c:v>
                </c:pt>
                <c:pt idx="100">
                  <c:v>0.00022420265158605478</c:v>
                </c:pt>
                <c:pt idx="101">
                  <c:v>0.0002165018594442527</c:v>
                </c:pt>
                <c:pt idx="102">
                  <c:v>0.00020908222409119599</c:v>
                </c:pt>
                <c:pt idx="103">
                  <c:v>0.00020193228008319597</c:v>
                </c:pt>
                <c:pt idx="104">
                  <c:v>0.00019504110152167856</c:v>
                </c:pt>
                <c:pt idx="105">
                  <c:v>0.00018839827255296131</c:v>
                </c:pt>
                <c:pt idx="106">
                  <c:v>0.00018199385972286744</c:v>
                </c:pt>
                <c:pt idx="107">
                  <c:v>0.00017581838605408128</c:v>
                </c:pt>
                <c:pt idx="108">
                  <c:v>0.0001698628067246533</c:v>
                </c:pt>
                <c:pt idx="109">
                  <c:v>0.00016411848623565</c:v>
                </c:pt>
                <c:pt idx="110">
                  <c:v>0.00015857717696469035</c:v>
                </c:pt>
                <c:pt idx="111">
                  <c:v>0.00015323099901011142</c:v>
                </c:pt>
                <c:pt idx="112">
                  <c:v>0.00014807242123781306</c:v>
                </c:pt>
                <c:pt idx="113">
                  <c:v>0.00014309424344952963</c:v>
                </c:pt>
                <c:pt idx="114">
                  <c:v>0.00013828957959740362</c:v>
                </c:pt>
                <c:pt idx="115">
                  <c:v>0.00013365184197535894</c:v>
                </c:pt>
                <c:pt idx="116">
                  <c:v>0.00012917472632292668</c:v>
                </c:pt>
                <c:pt idx="117">
                  <c:v>0.00012485219778190989</c:v>
                </c:pt>
                <c:pt idx="118">
                  <c:v>0.00012067847765062577</c:v>
                </c:pt>
                <c:pt idx="119">
                  <c:v>0.00011664803088445833</c:v>
                </c:pt>
                <c:pt idx="120">
                  <c:v>0.00011275555429513968</c:v>
                </c:pt>
                <c:pt idx="121">
                  <c:v>0.0001089959654045623</c:v>
                </c:pt>
                <c:pt idx="122">
                  <c:v>0.00010536439191204804</c:v>
                </c:pt>
                <c:pt idx="123">
                  <c:v>0.00010185616173687884</c:v>
                </c:pt>
                <c:pt idx="124">
                  <c:v>9.846679360054792E-05</c:v>
                </c:pt>
                <c:pt idx="125">
                  <c:v>9.519198811564338E-05</c:v>
                </c:pt>
                <c:pt idx="126">
                  <c:v>9.202761935054187E-05</c:v>
                </c:pt>
                <c:pt idx="127">
                  <c:v>8.896972684118202E-05</c:v>
                </c:pt>
                <c:pt idx="128">
                  <c:v>8.601450802312606E-05</c:v>
                </c:pt>
                <c:pt idx="129">
                  <c:v>8.315831105891015E-05</c:v>
                </c:pt>
                <c:pt idx="130">
                  <c:v>8.039762803734354E-05</c:v>
                </c:pt>
                <c:pt idx="131">
                  <c:v>7.772908852295667E-05</c:v>
                </c:pt>
                <c:pt idx="132">
                  <c:v>7.514945343522347E-05</c:v>
                </c:pt>
                <c:pt idx="133">
                  <c:v>7.265560923850836E-05</c:v>
                </c:pt>
                <c:pt idx="134">
                  <c:v>7.024456242491403E-05</c:v>
                </c:pt>
                <c:pt idx="135">
                  <c:v>6.791343427335207E-05</c:v>
                </c:pt>
                <c:pt idx="136">
                  <c:v>6.565945586921282E-05</c:v>
                </c:pt>
                <c:pt idx="137">
                  <c:v>6.347996337000311E-05</c:v>
                </c:pt>
                <c:pt idx="138">
                  <c:v>6.137239350323241E-05</c:v>
                </c:pt>
                <c:pt idx="139">
                  <c:v>5.933427928368569E-05</c:v>
                </c:pt>
                <c:pt idx="140">
                  <c:v>5.7363245938014826E-05</c:v>
                </c:pt>
                <c:pt idx="141">
                  <c:v>5.545700702532052E-05</c:v>
                </c:pt>
                <c:pt idx="142">
                  <c:v>5.361336074308847E-05</c:v>
                </c:pt>
                <c:pt idx="143">
                  <c:v>5.183018640848851E-05</c:v>
                </c:pt>
                <c:pt idx="144">
                  <c:v>5.010544110564417E-05</c:v>
                </c:pt>
                <c:pt idx="145">
                  <c:v>4.843715649004291E-05</c:v>
                </c:pt>
                <c:pt idx="146">
                  <c:v>4.682343574178188E-05</c:v>
                </c:pt>
                <c:pt idx="147">
                  <c:v>4.526245065983203E-05</c:v>
                </c:pt>
                <c:pt idx="148">
                  <c:v>4.375243888996323E-05</c:v>
                </c:pt>
                <c:pt idx="149">
                  <c:v>4.229170127940028E-05</c:v>
                </c:pt>
                <c:pt idx="150">
                  <c:v>4.087859935168063E-05</c:v>
                </c:pt>
                <c:pt idx="151">
                  <c:v>3.951155289555994E-05</c:v>
                </c:pt>
                <c:pt idx="152">
                  <c:v>3.8189037662163444E-05</c:v>
                </c:pt>
                <c:pt idx="153">
                  <c:v>3.690958316490942E-05</c:v>
                </c:pt>
                <c:pt idx="154">
                  <c:v>3.567177057703984E-05</c:v>
                </c:pt>
                <c:pt idx="155">
                  <c:v>3.4474230721884336E-05</c:v>
                </c:pt>
                <c:pt idx="156">
                  <c:v>3.331564215125239E-05</c:v>
                </c:pt>
                <c:pt idx="157">
                  <c:v>3.2194729307605366E-05</c:v>
                </c:pt>
                <c:pt idx="158">
                  <c:v>3.111026076589938E-05</c:v>
                </c:pt>
                <c:pt idx="159">
                  <c:v>3.0061047551213197E-05</c:v>
                </c:pt>
                <c:pt idx="160">
                  <c:v>2.904594152848814E-05</c:v>
                </c:pt>
                <c:pt idx="161">
                  <c:v>2.8063833860904485E-05</c:v>
                </c:pt>
                <c:pt idx="162">
                  <c:v>2.711365353360583E-05</c:v>
                </c:pt>
                <c:pt idx="163">
                  <c:v>2.6194365939658492E-05</c:v>
                </c:pt>
                <c:pt idx="164">
                  <c:v>2.5304971525298493E-05</c:v>
                </c:pt>
                <c:pt idx="165">
                  <c:v>2.4444504491673505E-05</c:v>
                </c:pt>
                <c:pt idx="166">
                  <c:v>2.3612031550434266E-05</c:v>
                </c:pt>
                <c:pt idx="167">
                  <c:v>2.280665073066837E-05</c:v>
                </c:pt>
                <c:pt idx="168">
                  <c:v>2.202749023479812E-05</c:v>
                </c:pt>
                <c:pt idx="169">
                  <c:v>2.1273707341188075E-05</c:v>
                </c:pt>
                <c:pt idx="170">
                  <c:v>2.0544487351322843E-05</c:v>
                </c:pt>
                <c:pt idx="171">
                  <c:v>1.983904257952512E-05</c:v>
                </c:pt>
                <c:pt idx="172">
                  <c:v>1.915661138328661E-05</c:v>
                </c:pt>
                <c:pt idx="173">
                  <c:v>1.8496457232382067E-05</c:v>
                </c:pt>
                <c:pt idx="174">
                  <c:v>1.7857867815028292E-05</c:v>
                </c:pt>
                <c:pt idx="175">
                  <c:v>1.724015417943631E-05</c:v>
                </c:pt>
                <c:pt idx="176">
                  <c:v>1.6642649909187936E-05</c:v>
                </c:pt>
                <c:pt idx="177">
                  <c:v>1.6064710330943917E-05</c:v>
                </c:pt>
                <c:pt idx="178">
                  <c:v>1.5505711753065267E-05</c:v>
                </c:pt>
                <c:pt idx="179">
                  <c:v>1.4965050733798464E-05</c:v>
                </c:pt>
                <c:pt idx="180">
                  <c:v>1.4442143377740122E-05</c:v>
                </c:pt>
                <c:pt idx="181">
                  <c:v>1.3936424659359357E-05</c:v>
                </c:pt>
                <c:pt idx="182">
                  <c:v>1.344734777241494E-05</c:v>
                </c:pt>
                <c:pt idx="183">
                  <c:v>1.2974383504159219E-05</c:v>
                </c:pt>
                <c:pt idx="184">
                  <c:v>1.2517019633274228E-05</c:v>
                </c:pt>
                <c:pt idx="185">
                  <c:v>1.2074760350534882E-05</c:v>
                </c:pt>
                <c:pt idx="186">
                  <c:v>1.164712570124167E-05</c:v>
                </c:pt>
                <c:pt idx="187">
                  <c:v>1.1233651048509866E-05</c:v>
                </c:pt>
                <c:pt idx="188">
                  <c:v>1.0833886556545456E-05</c:v>
                </c:pt>
                <c:pt idx="189">
                  <c:v>1.044739669307729E-05</c:v>
                </c:pt>
                <c:pt idx="190">
                  <c:v>1.0073759750154273E-05</c:v>
                </c:pt>
                <c:pt idx="191">
                  <c:v>9.712567382552335E-06</c:v>
                </c:pt>
                <c:pt idx="192">
                  <c:v>9.363424163070229E-06</c:v>
                </c:pt>
                <c:pt idx="193">
                  <c:v>9.025947154026272E-06</c:v>
                </c:pt>
                <c:pt idx="194">
                  <c:v>8.699765494299289E-06</c:v>
                </c:pt>
                <c:pt idx="195">
                  <c:v>8.384520001286378E-06</c:v>
                </c:pt>
                <c:pt idx="196">
                  <c:v>8.079862787178295E-06</c:v>
                </c:pt>
                <c:pt idx="197">
                  <c:v>7.785456888980168E-06</c:v>
                </c:pt>
                <c:pt idx="198">
                  <c:v>7.500975911730362E-06</c:v>
                </c:pt>
                <c:pt idx="199">
                  <c:v>7.226103684394639E-06</c:v>
                </c:pt>
                <c:pt idx="200">
                  <c:v>6.960533927935871E-06</c:v>
                </c:pt>
                <c:pt idx="201">
                  <c:v>6.703969935081122E-06</c:v>
                </c:pt>
                <c:pt idx="202">
                  <c:v>6.456124261328916E-06</c:v>
                </c:pt>
                <c:pt idx="203">
                  <c:v>6.216718426759531E-06</c:v>
                </c:pt>
                <c:pt idx="204">
                  <c:v>5.985482628229573E-06</c:v>
                </c:pt>
                <c:pt idx="205">
                  <c:v>5.762155461550477E-06</c:v>
                </c:pt>
                <c:pt idx="206">
                  <c:v>5.546483653267468E-06</c:v>
                </c:pt>
                <c:pt idx="207">
                  <c:v>5.338221801671964E-06</c:v>
                </c:pt>
                <c:pt idx="208">
                  <c:v>5.13713212669591E-06</c:v>
                </c:pt>
                <c:pt idx="209">
                  <c:v>4.942984228351314E-06</c:v>
                </c:pt>
                <c:pt idx="210">
                  <c:v>4.755554853392479E-06</c:v>
                </c:pt>
                <c:pt idx="211">
                  <c:v>4.574627669891915E-06</c:v>
                </c:pt>
                <c:pt idx="212">
                  <c:v>4.399993049433667E-06</c:v>
                </c:pt>
                <c:pt idx="213">
                  <c:v>4.231447856640206E-06</c:v>
                </c:pt>
                <c:pt idx="214">
                  <c:v>4.068795245760698E-06</c:v>
                </c:pt>
                <c:pt idx="215">
                  <c:v>3.911844464059563E-06</c:v>
                </c:pt>
                <c:pt idx="216">
                  <c:v>3.7604106617551287E-06</c:v>
                </c:pt>
                <c:pt idx="217">
                  <c:v>3.6143147082681103E-06</c:v>
                </c:pt>
                <c:pt idx="218">
                  <c:v>3.473383014549606E-06</c:v>
                </c:pt>
                <c:pt idx="219">
                  <c:v>3.3374473612675165E-06</c:v>
                </c:pt>
                <c:pt idx="220">
                  <c:v>3.2063447326391793E-06</c:v>
                </c:pt>
                <c:pt idx="221">
                  <c:v>3.07991715570652E-06</c:v>
                </c:pt>
                <c:pt idx="222">
                  <c:v>2.958011544858165E-06</c:v>
                </c:pt>
                <c:pt idx="223">
                  <c:v>2.8404795514107388E-06</c:v>
                </c:pt>
                <c:pt idx="224">
                  <c:v>2.7271774180689103E-06</c:v>
                </c:pt>
                <c:pt idx="225">
                  <c:v>2.6179658380909914E-06</c:v>
                </c:pt>
                <c:pt idx="226">
                  <c:v>2.5127098189935878E-06</c:v>
                </c:pt>
                <c:pt idx="227">
                  <c:v>2.411278550635328E-06</c:v>
                </c:pt>
                <c:pt idx="228">
                  <c:v>2.313545277525965E-06</c:v>
                </c:pt>
                <c:pt idx="229">
                  <c:v>2.2193871752130453E-06</c:v>
                </c:pt>
                <c:pt idx="230">
                  <c:v>2.1286852306040828E-06</c:v>
                </c:pt>
                <c:pt idx="231">
                  <c:v>2.0413241260876233E-06</c:v>
                </c:pt>
                <c:pt idx="232">
                  <c:v>1.957192127321842E-06</c:v>
                </c:pt>
                <c:pt idx="233">
                  <c:v>1.8761809745642592E-06</c:v>
                </c:pt>
                <c:pt idx="234">
                  <c:v>1.798185777421054E-06</c:v>
                </c:pt>
                <c:pt idx="235">
                  <c:v>1.723104912899015E-06</c:v>
                </c:pt>
                <c:pt idx="236">
                  <c:v>1.6508399266475227E-06</c:v>
                </c:pt>
                <c:pt idx="237">
                  <c:v>1.5812954372823064E-06</c:v>
                </c:pt>
                <c:pt idx="238">
                  <c:v>1.5143790436866512E-06</c:v>
                </c:pt>
                <c:pt idx="239">
                  <c:v>1.4500012351896911E-06</c:v>
                </c:pt>
                <c:pt idx="240">
                  <c:v>1.3880753045251302E-06</c:v>
                </c:pt>
                <c:pt idx="241">
                  <c:v>1.3285172634773017E-06</c:v>
                </c:pt>
                <c:pt idx="242">
                  <c:v>1.2712457611249101E-06</c:v>
                </c:pt>
                <c:pt idx="243">
                  <c:v>1.2161820045961016E-06</c:v>
                </c:pt>
                <c:pt idx="244">
                  <c:v>1.163249682251668E-06</c:v>
                </c:pt>
                <c:pt idx="245">
                  <c:v>1.112374889216184E-06</c:v>
                </c:pt>
                <c:pt idx="246">
                  <c:v>1.0634860551798463E-06</c:v>
                </c:pt>
                <c:pt idx="247">
                  <c:v>1.0165138743965476E-06</c:v>
                </c:pt>
                <c:pt idx="248">
                  <c:v>9.713912378063807E-07</c:v>
                </c:pt>
                <c:pt idx="249">
                  <c:v>9.280531672133972E-07</c:v>
                </c:pt>
                <c:pt idx="250">
                  <c:v>8.864367514518798E-07</c:v>
                </c:pt>
                <c:pt idx="251">
                  <c:v>8.464810844767758E-07</c:v>
                </c:pt>
                <c:pt idx="252">
                  <c:v>8.081272053162462E-07</c:v>
                </c:pt>
                <c:pt idx="253">
                  <c:v>7.713180398264482E-07</c:v>
                </c:pt>
                <c:pt idx="254">
                  <c:v>7.359983441908049E-07</c:v>
                </c:pt>
                <c:pt idx="255">
                  <c:v>7.021146501080437E-07</c:v>
                </c:pt>
                <c:pt idx="256">
                  <c:v>6.696152116152259E-07</c:v>
                </c:pt>
                <c:pt idx="257">
                  <c:v>6.384499534938727E-07</c:v>
                </c:pt>
                <c:pt idx="258">
                  <c:v>6.085704212091016E-07</c:v>
                </c:pt>
                <c:pt idx="259">
                  <c:v>5.799297323334196E-07</c:v>
                </c:pt>
                <c:pt idx="260">
                  <c:v>5.524825294084896E-07</c:v>
                </c:pt>
                <c:pt idx="261">
                  <c:v>5.261849341997958E-07</c:v>
                </c:pt>
                <c:pt idx="262">
                  <c:v>5.009945033006788E-07</c:v>
                </c:pt>
                <c:pt idx="263">
                  <c:v>4.768701850436975E-07</c:v>
                </c:pt>
                <c:pt idx="264">
                  <c:v>4.5377227767871646E-07</c:v>
                </c:pt>
                <c:pt idx="265">
                  <c:v>4.316623887784867E-07</c:v>
                </c:pt>
                <c:pt idx="266">
                  <c:v>4.1050339583381506E-07</c:v>
                </c:pt>
                <c:pt idx="267">
                  <c:v>3.902594080017103E-07</c:v>
                </c:pt>
                <c:pt idx="268">
                  <c:v>3.708957289711106E-07</c:v>
                </c:pt>
                <c:pt idx="269">
                  <c:v>3.52378820911987E-07</c:v>
                </c:pt>
                <c:pt idx="270">
                  <c:v>3.346762694747641E-07</c:v>
                </c:pt>
                <c:pt idx="271">
                  <c:v>3.177567498081035E-07</c:v>
                </c:pt>
                <c:pt idx="272">
                  <c:v>3.0158999356413836E-07</c:v>
                </c:pt>
                <c:pt idx="273">
                  <c:v>2.861467568612945E-07</c:v>
                </c:pt>
                <c:pt idx="274">
                  <c:v>2.713987891758012E-07</c:v>
                </c:pt>
                <c:pt idx="275">
                  <c:v>2.573188031339512E-07</c:v>
                </c:pt>
                <c:pt idx="276">
                  <c:v>2.438804451780824E-07</c:v>
                </c:pt>
                <c:pt idx="277">
                  <c:v>2.310582670801437E-07</c:v>
                </c:pt>
                <c:pt idx="278">
                  <c:v>2.1882769827754773E-07</c:v>
                </c:pt>
                <c:pt idx="279">
                  <c:v>2.0716501900684303E-07</c:v>
                </c:pt>
                <c:pt idx="280">
                  <c:v>1.960473342115289E-07</c:v>
                </c:pt>
                <c:pt idx="281">
                  <c:v>1.85452548201095E-07</c:v>
                </c:pt>
                <c:pt idx="282">
                  <c:v>1.7535934003911137E-07</c:v>
                </c:pt>
                <c:pt idx="283">
                  <c:v>1.6574713963890209E-07</c:v>
                </c:pt>
                <c:pt idx="284">
                  <c:v>1.5659610454602326E-07</c:v>
                </c:pt>
                <c:pt idx="285">
                  <c:v>1.4788709738742508E-07</c:v>
                </c:pt>
                <c:pt idx="286">
                  <c:v>1.3960166396782562E-07</c:v>
                </c:pt>
                <c:pt idx="287">
                  <c:v>1.3172201199443005E-07</c:v>
                </c:pt>
                <c:pt idx="288">
                  <c:v>1.242309904117315E-07</c:v>
                </c:pt>
                <c:pt idx="289">
                  <c:v>1.1711206932870685E-07</c:v>
                </c:pt>
                <c:pt idx="290">
                  <c:v>1.1034932052126789E-07</c:v>
                </c:pt>
                <c:pt idx="291">
                  <c:v>1.0392739849337404E-07</c:v>
                </c:pt>
                <c:pt idx="292">
                  <c:v>9.783152208072588E-08</c:v>
                </c:pt>
                <c:pt idx="293">
                  <c:v>9.204745658145882E-08</c:v>
                </c:pt>
                <c:pt idx="294">
                  <c:v>8.656149639874264E-08</c:v>
                </c:pt>
                <c:pt idx="295">
                  <c:v>8.136044818066025E-08</c:v>
                </c:pt>
                <c:pt idx="296">
                  <c:v>7.643161444318406E-08</c:v>
                </c:pt>
                <c:pt idx="297">
                  <c:v>7.17627776625137E-08</c:v>
                </c:pt>
                <c:pt idx="298">
                  <c:v>6.734218482345495E-08</c:v>
                </c:pt>
                <c:pt idx="299">
                  <c:v>6.315853241092689E-08</c:v>
                </c:pt>
                <c:pt idx="300">
                  <c:v>5.9200951832081475E-08</c:v>
                </c:pt>
                <c:pt idx="301">
                  <c:v>5.5458995256898934E-08</c:v>
                </c:pt>
                <c:pt idx="302">
                  <c:v>5.192262186548977E-08</c:v>
                </c:pt>
                <c:pt idx="303">
                  <c:v>4.858218449069268E-08</c:v>
                </c:pt>
                <c:pt idx="304">
                  <c:v>4.5428416644899256E-08</c:v>
                </c:pt>
                <c:pt idx="305">
                  <c:v>4.245241992037223E-08</c:v>
                </c:pt>
                <c:pt idx="306">
                  <c:v>3.964565175264434E-08</c:v>
                </c:pt>
                <c:pt idx="307">
                  <c:v>3.699991353689693E-08</c:v>
                </c:pt>
                <c:pt idx="308">
                  <c:v>3.450733908751989E-08</c:v>
                </c:pt>
                <c:pt idx="309">
                  <c:v>3.2160383431345187E-08</c:v>
                </c:pt>
                <c:pt idx="310">
                  <c:v>2.9951811925328906E-08</c:v>
                </c:pt>
                <c:pt idx="311">
                  <c:v>2.7874689689730723E-08</c:v>
                </c:pt>
                <c:pt idx="312">
                  <c:v>2.592237134810274E-08</c:v>
                </c:pt>
                <c:pt idx="313">
                  <c:v>2.4088491065656966E-08</c:v>
                </c:pt>
                <c:pt idx="314">
                  <c:v>2.2366952877827484E-08</c:v>
                </c:pt>
                <c:pt idx="315">
                  <c:v>2.0751921301084132E-08</c:v>
                </c:pt>
                <c:pt idx="316">
                  <c:v>1.9237812218285595E-08</c:v>
                </c:pt>
                <c:pt idx="317">
                  <c:v>1.781928403108606E-08</c:v>
                </c:pt>
                <c:pt idx="318">
                  <c:v>1.649122907212628E-08</c:v>
                </c:pt>
                <c:pt idx="319">
                  <c:v>1.5248765269951274E-08</c:v>
                </c:pt>
                <c:pt idx="320">
                  <c:v>1.4087228059801016E-08</c:v>
                </c:pt>
                <c:pt idx="321">
                  <c:v>1.3002162533618672E-08</c:v>
                </c:pt>
                <c:pt idx="322">
                  <c:v>1.1989315822811888E-08</c:v>
                </c:pt>
                <c:pt idx="323">
                  <c:v>1.1044629707489178E-08</c:v>
                </c:pt>
                <c:pt idx="324">
                  <c:v>1.0164233446072867E-08</c:v>
                </c:pt>
                <c:pt idx="325">
                  <c:v>9.344436819364271E-09</c:v>
                </c:pt>
                <c:pt idx="326">
                  <c:v>8.581723383306428E-09</c:v>
                </c:pt>
                <c:pt idx="327">
                  <c:v>7.872743924852574E-09</c:v>
                </c:pt>
                <c:pt idx="328">
                  <c:v>7.214310115507827E-09</c:v>
                </c:pt>
                <c:pt idx="329">
                  <c:v>6.603388357265178E-09</c:v>
                </c:pt>
                <c:pt idx="330">
                  <c:v>6.037093815806037E-09</c:v>
                </c:pt>
                <c:pt idx="331">
                  <c:v>5.512684635980004E-09</c:v>
                </c:pt>
                <c:pt idx="332">
                  <c:v>5.02755633471898E-09</c:v>
                </c:pt>
                <c:pt idx="333">
                  <c:v>4.579236366676347E-09</c:v>
                </c:pt>
                <c:pt idx="334">
                  <c:v>4.165378858013863E-09</c:v>
                </c:pt>
                <c:pt idx="335">
                  <c:v>3.783759503886817E-09</c:v>
                </c:pt>
                <c:pt idx="336">
                  <c:v>3.4322706253016876E-09</c:v>
                </c:pt>
                <c:pt idx="337">
                  <c:v>3.108916381141042E-09</c:v>
                </c:pt>
                <c:pt idx="338">
                  <c:v>2.8118081312668525E-09</c:v>
                </c:pt>
                <c:pt idx="339">
                  <c:v>2.5391599467266504E-09</c:v>
                </c:pt>
                <c:pt idx="340">
                  <c:v>2.2892842631966024E-09</c:v>
                </c:pt>
                <c:pt idx="341">
                  <c:v>2.0605876739021976E-09</c:v>
                </c:pt>
                <c:pt idx="342">
                  <c:v>1.8515668583604494E-09</c:v>
                </c:pt>
                <c:pt idx="343">
                  <c:v>1.6608046433878794E-09</c:v>
                </c:pt>
                <c:pt idx="344">
                  <c:v>1.4869661929158266E-09</c:v>
                </c:pt>
                <c:pt idx="345">
                  <c:v>1.32879532324905E-09</c:v>
                </c:pt>
                <c:pt idx="346">
                  <c:v>1.1851109404953138E-09</c:v>
                </c:pt>
                <c:pt idx="347">
                  <c:v>1.0548035969825696E-09</c:v>
                </c:pt>
                <c:pt idx="348">
                  <c:v>9.368321635667727E-10</c:v>
                </c:pt>
                <c:pt idx="349">
                  <c:v>8.302206148172003E-10</c:v>
                </c:pt>
                <c:pt idx="350">
                  <c:v>7.340549241475841E-10</c:v>
                </c:pt>
                <c:pt idx="351">
                  <c:v>6.474800660403972E-10</c:v>
                </c:pt>
                <c:pt idx="352">
                  <c:v>5.696971225884254E-10</c:v>
                </c:pt>
                <c:pt idx="353">
                  <c:v>4.999604916522822E-10</c:v>
                </c:pt>
                <c:pt idx="354">
                  <c:v>4.37575194004943E-10</c:v>
                </c:pt>
                <c:pt idx="355">
                  <c:v>3.8189427690467076E-10</c:v>
                </c:pt>
                <c:pt idx="356">
                  <c:v>3.3231631160602193E-10</c:v>
                </c:pt>
                <c:pt idx="357">
                  <c:v>2.8828298238495894E-10</c:v>
                </c:pt>
                <c:pt idx="358">
                  <c:v>2.4927676471854265E-10</c:v>
                </c:pt>
                <c:pt idx="359">
                  <c:v>2.1481869032229978E-10</c:v>
                </c:pt>
                <c:pt idx="360">
                  <c:v>1.8446619680918867E-10</c:v>
                </c:pt>
                <c:pt idx="361">
                  <c:v>1.5781105979319726E-10</c:v>
                </c:pt>
                <c:pt idx="362">
                  <c:v>1.3447740531804772E-10</c:v>
                </c:pt>
                <c:pt idx="363">
                  <c:v>1.141198005472924E-10</c:v>
                </c:pt>
                <c:pt idx="364">
                  <c:v>9.642142070633426E-11</c:v>
                </c:pt>
                <c:pt idx="365">
                  <c:v>8.109229031962077E-11</c:v>
                </c:pt>
                <c:pt idx="366">
                  <c:v>6.786759683750506E-11</c:v>
                </c:pt>
                <c:pt idx="367">
                  <c:v>5.650607479707315E-11</c:v>
                </c:pt>
                <c:pt idx="368">
                  <c:v>4.678845870965613E-11</c:v>
                </c:pt>
                <c:pt idx="369">
                  <c:v>3.851600291481389E-11</c:v>
                </c:pt>
                <c:pt idx="370">
                  <c:v>3.150906668634043E-11</c:v>
                </c:pt>
                <c:pt idx="371">
                  <c:v>2.5605762920331107E-11</c:v>
                </c:pt>
                <c:pt idx="372">
                  <c:v>2.0660668778616106E-11</c:v>
                </c:pt>
                <c:pt idx="373">
                  <c:v>1.6543596702930595E-11</c:v>
                </c:pt>
                <c:pt idx="374">
                  <c:v>1.3138424256100809E-11</c:v>
                </c:pt>
                <c:pt idx="375">
                  <c:v>1.0341981286310439E-11</c:v>
                </c:pt>
                <c:pt idx="376">
                  <c:v>8.062992949203627E-12</c:v>
                </c:pt>
                <c:pt idx="377">
                  <c:v>6.221077160215777E-12</c:v>
                </c:pt>
                <c:pt idx="378">
                  <c:v>4.745795086129467E-12</c:v>
                </c:pt>
                <c:pt idx="379">
                  <c:v>3.575753320461261E-12</c:v>
                </c:pt>
                <c:pt idx="380">
                  <c:v>2.6577564219257697E-12</c:v>
                </c:pt>
                <c:pt idx="381">
                  <c:v>1.9460085289232713E-12</c:v>
                </c:pt>
                <c:pt idx="382">
                  <c:v>1.401362795784976E-12</c:v>
                </c:pt>
                <c:pt idx="383">
                  <c:v>9.90617428411253E-13</c:v>
                </c:pt>
                <c:pt idx="384">
                  <c:v>6.858571279793711E-13</c:v>
                </c:pt>
                <c:pt idx="385">
                  <c:v>4.638387816028356E-13</c:v>
                </c:pt>
                <c:pt idx="386">
                  <c:v>3.054202682187591E-13</c:v>
                </c:pt>
                <c:pt idx="387">
                  <c:v>1.950312765861164E-13</c:v>
                </c:pt>
                <c:pt idx="388">
                  <c:v>1.20185060118907E-13</c:v>
                </c:pt>
                <c:pt idx="389">
                  <c:v>7.103008037618058E-14</c:v>
                </c:pt>
                <c:pt idx="390">
                  <c:v>3.9940517406819683E-14</c:v>
                </c:pt>
                <c:pt idx="391">
                  <c:v>2.1144650821593042E-14</c:v>
                </c:pt>
                <c:pt idx="392">
                  <c:v>1.0390140458267793E-14</c:v>
                </c:pt>
                <c:pt idx="393">
                  <c:v>4.6452598369091484E-15</c:v>
                </c:pt>
                <c:pt idx="394">
                  <c:v>1.8351592906811366E-15</c:v>
                </c:pt>
                <c:pt idx="395">
                  <c:v>6.12258720725498E-16</c:v>
                </c:pt>
                <c:pt idx="396">
                  <c:v>1.5989237970083837E-16</c:v>
                </c:pt>
                <c:pt idx="397">
                  <c:v>2.8349954442059244E-17</c:v>
                </c:pt>
                <c:pt idx="398">
                  <c:v>2.4795105644297473E-18</c:v>
                </c:pt>
                <c:pt idx="399">
                  <c:v>3.859679592373489E-20</c:v>
                </c:pt>
                <c:pt idx="400">
                  <c:v>3.468720194749279E-90</c:v>
                </c:pt>
              </c:numCache>
            </c:numRef>
          </c:yVal>
          <c:smooth val="0"/>
        </c:ser>
        <c:axId val="65967741"/>
        <c:axId val="56838758"/>
      </c:scatterChart>
      <c:valAx>
        <c:axId val="65967741"/>
        <c:scaling>
          <c:orientation val="minMax"/>
        </c:scaling>
        <c:axPos val="b"/>
        <c:title>
          <c:tx>
            <c:rich>
              <a:bodyPr vert="horz" rot="0" anchor="ctr"/>
              <a:lstStyle/>
              <a:p>
                <a:pPr algn="ctr">
                  <a:defRPr/>
                </a:pPr>
                <a:r>
                  <a:rPr lang="en-US" cap="none" sz="1200" b="1" i="0" u="none" baseline="0">
                    <a:solidFill>
                      <a:srgbClr val="000000"/>
                    </a:solidFill>
                  </a:rPr>
                  <a:t>Water saturation</a:t>
                </a:r>
              </a:p>
            </c:rich>
          </c:tx>
          <c:layout>
            <c:manualLayout>
              <c:xMode val="factor"/>
              <c:yMode val="factor"/>
              <c:x val="-0.0115"/>
              <c:y val="0.002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56838758"/>
        <c:crosses val="autoZero"/>
        <c:crossBetween val="midCat"/>
        <c:dispUnits/>
      </c:valAx>
      <c:valAx>
        <c:axId val="56838758"/>
        <c:scaling>
          <c:orientation val="minMax"/>
          <c:max val="1"/>
        </c:scaling>
        <c:axPos val="l"/>
        <c:title>
          <c:tx>
            <c:rich>
              <a:bodyPr vert="horz" rot="-5400000" anchor="ctr"/>
              <a:lstStyle/>
              <a:p>
                <a:pPr algn="ctr">
                  <a:defRPr/>
                </a:pPr>
                <a:r>
                  <a:rPr lang="en-US" cap="none" sz="1200" b="1" i="0" u="none" baseline="0">
                    <a:solidFill>
                      <a:srgbClr val="000000"/>
                    </a:solidFill>
                  </a:rPr>
                  <a:t>Fractional flow</a:t>
                </a:r>
              </a:p>
            </c:rich>
          </c:tx>
          <c:layout>
            <c:manualLayout>
              <c:xMode val="factor"/>
              <c:yMode val="factor"/>
              <c:x val="-0.00775"/>
              <c:y val="-0.001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65967741"/>
        <c:crosses val="autoZero"/>
        <c:crossBetween val="midCat"/>
        <c:dispUnits/>
      </c:valAx>
      <c:spPr>
        <a:noFill/>
        <a:ln>
          <a:noFill/>
        </a:ln>
      </c:spPr>
    </c:plotArea>
    <c:plotVisOnly val="1"/>
    <c:dispBlanksAs val="span"/>
    <c:showDLblsOverMax val="0"/>
  </c:chart>
  <c:spPr>
    <a:solidFill>
      <a:srgbClr val="FFFFFF"/>
    </a:solidFill>
    <a:ln w="3175">
      <a:noFill/>
    </a:ln>
  </c:sp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Saturation as a function of the similarity variable
</a:t>
            </a:r>
            <a:r>
              <a:rPr lang="en-US" cap="none" sz="1600" b="1" i="0" u="none" baseline="0">
                <a:solidFill>
                  <a:srgbClr val="000000"/>
                </a:solidFill>
              </a:rPr>
              <a:t>-- co-current case --</a:t>
            </a:r>
          </a:p>
        </c:rich>
      </c:tx>
      <c:layout>
        <c:manualLayout>
          <c:xMode val="factor"/>
          <c:yMode val="factor"/>
          <c:x val="0.01825"/>
          <c:y val="0"/>
        </c:manualLayout>
      </c:layout>
      <c:spPr>
        <a:noFill/>
        <a:ln>
          <a:noFill/>
        </a:ln>
      </c:spPr>
    </c:title>
    <c:plotArea>
      <c:layout>
        <c:manualLayout>
          <c:xMode val="edge"/>
          <c:yMode val="edge"/>
          <c:x val="0.09825"/>
          <c:y val="0.3985"/>
          <c:w val="0.8875"/>
          <c:h val="0.48625"/>
        </c:manualLayout>
      </c:layout>
      <c:scatterChart>
        <c:scatterStyle val="line"/>
        <c:varyColors val="0"/>
        <c:ser>
          <c:idx val="0"/>
          <c:order val="0"/>
          <c:spPr>
            <a:ln w="38100">
              <a:solidFill>
                <a:srgbClr val="00458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'co-c. computations'!$M$3:$M$400</c:f>
              <c:numCache>
                <c:ptCount val="398"/>
                <c:pt idx="0">
                  <c:v>0</c:v>
                </c:pt>
                <c:pt idx="1">
                  <c:v>0</c:v>
                </c:pt>
                <c:pt idx="2">
                  <c:v>0.018085734377966865</c:v>
                </c:pt>
                <c:pt idx="3">
                  <c:v>0.03599613995071138</c:v>
                </c:pt>
                <c:pt idx="4">
                  <c:v>0.05373302495155959</c:v>
                </c:pt>
                <c:pt idx="5">
                  <c:v>0.07129818821004127</c:v>
                </c:pt>
                <c:pt idx="6">
                  <c:v>0.0886934091946993</c:v>
                </c:pt>
                <c:pt idx="7">
                  <c:v>0.10592044474891557</c:v>
                </c:pt>
                <c:pt idx="8">
                  <c:v>0.12298102790572567</c:v>
                </c:pt>
                <c:pt idx="9">
                  <c:v>0.13987686752449474</c:v>
                </c:pt>
                <c:pt idx="10">
                  <c:v>0.15660964830358876</c:v>
                </c:pt>
                <c:pt idx="11">
                  <c:v>0.17318103098418192</c:v>
                </c:pt>
                <c:pt idx="12">
                  <c:v>0.18959265265507952</c:v>
                </c:pt>
                <c:pt idx="13">
                  <c:v>0.2058461271142657</c:v>
                </c:pt>
                <c:pt idx="14">
                  <c:v>0.22194304526171513</c:v>
                </c:pt>
                <c:pt idx="15">
                  <c:v>0.237884975507896</c:v>
                </c:pt>
                <c:pt idx="16">
                  <c:v>0.25367346419097697</c:v>
                </c:pt>
                <c:pt idx="17">
                  <c:v>0.2693100359946854</c:v>
                </c:pt>
                <c:pt idx="18">
                  <c:v>0.2847961943652185</c:v>
                </c:pt>
                <c:pt idx="19">
                  <c:v>0.30013342192389086</c:v>
                </c:pt>
                <c:pt idx="20">
                  <c:v>0.3153231808740979</c:v>
                </c:pt>
                <c:pt idx="21">
                  <c:v>0.3303669134017658</c:v>
                </c:pt>
                <c:pt idx="22">
                  <c:v>0.3452660420684003</c:v>
                </c:pt>
                <c:pt idx="23">
                  <c:v>0.36002197019637805</c:v>
                </c:pt>
                <c:pt idx="24">
                  <c:v>0.3746360822466007</c:v>
                </c:pt>
                <c:pt idx="25">
                  <c:v>0.38910974418768046</c:v>
                </c:pt>
                <c:pt idx="26">
                  <c:v>0.40344430385713304</c:v>
                </c:pt>
                <c:pt idx="27">
                  <c:v>0.4176410913146948</c:v>
                </c:pt>
                <c:pt idx="28">
                  <c:v>0.43170141918717303</c:v>
                </c:pt>
                <c:pt idx="29">
                  <c:v>0.4456265830058352</c:v>
                </c:pt>
                <c:pt idx="30">
                  <c:v>0.4594178615357455</c:v>
                </c:pt>
                <c:pt idx="31">
                  <c:v>0.4730765170975223</c:v>
                </c:pt>
                <c:pt idx="32">
                  <c:v>0.4866037958814573</c:v>
                </c:pt>
                <c:pt idx="33">
                  <c:v>0.5000009282546477</c:v>
                </c:pt>
                <c:pt idx="34">
                  <c:v>0.5132691290604896</c:v>
                </c:pt>
                <c:pt idx="35">
                  <c:v>0.5264095979115998</c:v>
                </c:pt>
                <c:pt idx="36">
                  <c:v>0.5394235194755126</c:v>
                </c:pt>
                <c:pt idx="37">
                  <c:v>0.5523120637540421</c:v>
                </c:pt>
                <c:pt idx="38">
                  <c:v>0.5650763863557747</c:v>
                </c:pt>
                <c:pt idx="39">
                  <c:v>0.5777176287627602</c:v>
                </c:pt>
                <c:pt idx="40">
                  <c:v>0.590236918590333</c:v>
                </c:pt>
                <c:pt idx="41">
                  <c:v>0.6026353698414866</c:v>
                </c:pt>
                <c:pt idx="42">
                  <c:v>0.6149140831552085</c:v>
                </c:pt>
                <c:pt idx="43">
                  <c:v>0.6270741460491299</c:v>
                </c:pt>
                <c:pt idx="44">
                  <c:v>0.6391166331563152</c:v>
                </c:pt>
                <c:pt idx="45">
                  <c:v>0.6510426064571344</c:v>
                </c:pt>
                <c:pt idx="46">
                  <c:v>0.6628531155053945</c:v>
                </c:pt>
                <c:pt idx="47">
                  <c:v>0.6745491976498504</c:v>
                </c:pt>
                <c:pt idx="48">
                  <c:v>0.6861318782502106</c:v>
                </c:pt>
                <c:pt idx="49">
                  <c:v>0.6976021708888188</c:v>
                </c:pt>
                <c:pt idx="50">
                  <c:v>0.708961077576653</c:v>
                </c:pt>
                <c:pt idx="51">
                  <c:v>0.7202095889560667</c:v>
                </c:pt>
                <c:pt idx="52">
                  <c:v>0.7313486844977864</c:v>
                </c:pt>
                <c:pt idx="53">
                  <c:v>0.7423793326944169</c:v>
                </c:pt>
                <c:pt idx="54">
                  <c:v>0.7533024912489121</c:v>
                </c:pt>
                <c:pt idx="55">
                  <c:v>0.7641191072596717</c:v>
                </c:pt>
                <c:pt idx="56">
                  <c:v>0.774830117401019</c:v>
                </c:pt>
                <c:pt idx="57">
                  <c:v>0.7854364481000669</c:v>
                </c:pt>
                <c:pt idx="58">
                  <c:v>0.7959390157094978</c:v>
                </c:pt>
                <c:pt idx="59">
                  <c:v>0.8063387266766735</c:v>
                </c:pt>
                <c:pt idx="60">
                  <c:v>0.8166364777094278</c:v>
                </c:pt>
                <c:pt idx="61">
                  <c:v>0.8268331559375971</c:v>
                </c:pt>
                <c:pt idx="62">
                  <c:v>0.8369296390718262</c:v>
                </c:pt>
                <c:pt idx="63">
                  <c:v>0.8469267955586446</c:v>
                </c:pt>
                <c:pt idx="64">
                  <c:v>0.8568254847322265</c:v>
                </c:pt>
                <c:pt idx="65">
                  <c:v>0.8666265569629535</c:v>
                </c:pt>
                <c:pt idx="66">
                  <c:v>0.8763308538029573</c:v>
                </c:pt>
                <c:pt idx="67">
                  <c:v>0.8859392081286426</c:v>
                </c:pt>
                <c:pt idx="68">
                  <c:v>0.8954524442799539</c:v>
                </c:pt>
                <c:pt idx="69">
                  <c:v>0.9048713781970956</c:v>
                </c:pt>
                <c:pt idx="70">
                  <c:v>0.9141968175541137</c:v>
                </c:pt>
                <c:pt idx="71">
                  <c:v>0.9234295618900509</c:v>
                </c:pt>
                <c:pt idx="72">
                  <c:v>0.9325704027369616</c:v>
                </c:pt>
                <c:pt idx="73">
                  <c:v>0.9416201237457382</c:v>
                </c:pt>
                <c:pt idx="74">
                  <c:v>0.9505795008090345</c:v>
                </c:pt>
                <c:pt idx="75">
                  <c:v>0.9594493021819991</c:v>
                </c:pt>
                <c:pt idx="76">
                  <c:v>0.968230288600284</c:v>
                </c:pt>
                <c:pt idx="77">
                  <c:v>0.9769232133958047</c:v>
                </c:pt>
                <c:pt idx="78">
                  <c:v>0.9855288226100711</c:v>
                </c:pt>
                <c:pt idx="79">
                  <c:v>0.9940478551054474</c:v>
                </c:pt>
                <c:pt idx="80">
                  <c:v>1.0024810426739825</c:v>
                </c:pt>
                <c:pt idx="81">
                  <c:v>1.0108291101441107</c:v>
                </c:pt>
                <c:pt idx="82">
                  <c:v>1.0190927754854566</c:v>
                </c:pt>
                <c:pt idx="83">
                  <c:v>1.0272727499111531</c:v>
                </c:pt>
                <c:pt idx="84">
                  <c:v>1.0353697379785607</c:v>
                </c:pt>
                <c:pt idx="85">
                  <c:v>1.0433844376876777</c:v>
                </c:pt>
                <c:pt idx="86">
                  <c:v>1.0513175405778934</c:v>
                </c:pt>
                <c:pt idx="87">
                  <c:v>1.0591697318226068</c:v>
                </c:pt>
                <c:pt idx="88">
                  <c:v>1.0669416903222504</c:v>
                </c:pt>
                <c:pt idx="89">
                  <c:v>1.0746340887953565</c:v>
                </c:pt>
                <c:pt idx="90">
                  <c:v>1.0822475938677911</c:v>
                </c:pt>
                <c:pt idx="91">
                  <c:v>1.0897828661606233</c:v>
                </c:pt>
                <c:pt idx="92">
                  <c:v>1.0972405603758044</c:v>
                </c:pt>
                <c:pt idx="93">
                  <c:v>1.1046213253806652</c:v>
                </c:pt>
                <c:pt idx="94">
                  <c:v>1.1119258042903961</c:v>
                </c:pt>
                <c:pt idx="95">
                  <c:v>1.119154634549465</c:v>
                </c:pt>
                <c:pt idx="96">
                  <c:v>1.1263084480109007</c:v>
                </c:pt>
                <c:pt idx="97">
                  <c:v>1.1333878710145129</c:v>
                </c:pt>
                <c:pt idx="98">
                  <c:v>1.1403935244636898</c:v>
                </c:pt>
                <c:pt idx="99">
                  <c:v>1.1473260239000638</c:v>
                </c:pt>
                <c:pt idx="100">
                  <c:v>1.1541859795777043</c:v>
                </c:pt>
                <c:pt idx="101">
                  <c:v>1.1609739965355341</c:v>
                </c:pt>
                <c:pt idx="102">
                  <c:v>1.1676906746679687</c:v>
                </c:pt>
                <c:pt idx="103">
                  <c:v>1.1743366087950828</c:v>
                </c:pt>
                <c:pt idx="104">
                  <c:v>1.180912388730763</c:v>
                </c:pt>
                <c:pt idx="105">
                  <c:v>1.1874185993499728</c:v>
                </c:pt>
                <c:pt idx="106">
                  <c:v>1.1938558206547139</c:v>
                </c:pt>
                <c:pt idx="107">
                  <c:v>1.2002246278386863</c:v>
                </c:pt>
                <c:pt idx="108">
                  <c:v>1.2065255913507638</c:v>
                </c:pt>
                <c:pt idx="109">
                  <c:v>1.2127592769575795</c:v>
                </c:pt>
                <c:pt idx="110">
                  <c:v>1.218926245804634</c:v>
                </c:pt>
                <c:pt idx="111">
                  <c:v>1.2250270544763946</c:v>
                </c:pt>
                <c:pt idx="112">
                  <c:v>1.23106225505533</c:v>
                </c:pt>
                <c:pt idx="113">
                  <c:v>1.237032395179997</c:v>
                </c:pt>
                <c:pt idx="114">
                  <c:v>1.2429380181019432</c:v>
                </c:pt>
                <c:pt idx="115">
                  <c:v>1.2487796627414838</c:v>
                </c:pt>
                <c:pt idx="116">
                  <c:v>1.2545578637427706</c:v>
                </c:pt>
                <c:pt idx="117">
                  <c:v>1.2602731515275543</c:v>
                </c:pt>
                <c:pt idx="118">
                  <c:v>1.2659260523483578</c:v>
                </c:pt>
                <c:pt idx="119">
                  <c:v>1.2715170883402276</c:v>
                </c:pt>
                <c:pt idx="120">
                  <c:v>1.2770467775719516</c:v>
                </c:pt>
                <c:pt idx="121">
                  <c:v>1.28251563409633</c:v>
                </c:pt>
                <c:pt idx="122">
                  <c:v>1.2879241679992623</c:v>
                </c:pt>
                <c:pt idx="123">
                  <c:v>1.2932728854483009</c:v>
                </c:pt>
                <c:pt idx="124">
                  <c:v>1.298562288740257</c:v>
                </c:pt>
                <c:pt idx="125">
                  <c:v>1.303792876347861</c:v>
                </c:pt>
                <c:pt idx="126">
                  <c:v>1.3089651429657088</c:v>
                </c:pt>
                <c:pt idx="127">
                  <c:v>1.3140795795552644</c:v>
                </c:pt>
                <c:pt idx="128">
                  <c:v>1.3191366733892689</c:v>
                </c:pt>
                <c:pt idx="129">
                  <c:v>1.3241369080954377</c:v>
                </c:pt>
                <c:pt idx="130">
                  <c:v>1.3290807636987978</c:v>
                </c:pt>
                <c:pt idx="131">
                  <c:v>1.3339687166643208</c:v>
                </c:pt>
                <c:pt idx="132">
                  <c:v>1.3388012399377185</c:v>
                </c:pt>
                <c:pt idx="133">
                  <c:v>1.3435788029863598</c:v>
                </c:pt>
                <c:pt idx="134">
                  <c:v>1.348301871839001</c:v>
                </c:pt>
                <c:pt idx="135">
                  <c:v>1.3529709091249842</c:v>
                </c:pt>
                <c:pt idx="136">
                  <c:v>1.357586374112844</c:v>
                </c:pt>
                <c:pt idx="137">
                  <c:v>1.362148722748202</c:v>
                </c:pt>
                <c:pt idx="138">
                  <c:v>1.366658407690776</c:v>
                </c:pt>
                <c:pt idx="139">
                  <c:v>1.3711158783510888</c:v>
                </c:pt>
                <c:pt idx="140">
                  <c:v>1.3755215809265309</c:v>
                </c:pt>
                <c:pt idx="141">
                  <c:v>1.3798759584363534</c:v>
                </c:pt>
                <c:pt idx="142">
                  <c:v>1.3841794507567804</c:v>
                </c:pt>
                <c:pt idx="143">
                  <c:v>1.3884324946547604</c:v>
                </c:pt>
                <c:pt idx="144">
                  <c:v>1.3926355238218355</c:v>
                </c:pt>
                <c:pt idx="145">
                  <c:v>1.3967889689068258</c:v>
                </c:pt>
                <c:pt idx="146">
                  <c:v>1.4008932575483968</c:v>
                </c:pt>
                <c:pt idx="147">
                  <c:v>1.4049488144069144</c:v>
                </c:pt>
                <c:pt idx="148">
                  <c:v>1.4089560611957097</c:v>
                </c:pt>
                <c:pt idx="149">
                  <c:v>1.4129154167119278</c:v>
                </c:pt>
                <c:pt idx="150">
                  <c:v>1.416827296866726</c:v>
                </c:pt>
                <c:pt idx="151">
                  <c:v>1.4206921147148204</c:v>
                </c:pt>
                <c:pt idx="152">
                  <c:v>1.4245102804841518</c:v>
                </c:pt>
                <c:pt idx="153">
                  <c:v>1.428282201604366</c:v>
                </c:pt>
                <c:pt idx="154">
                  <c:v>1.432008282735057</c:v>
                </c:pt>
                <c:pt idx="155">
                  <c:v>1.43568892579354</c:v>
                </c:pt>
                <c:pt idx="156">
                  <c:v>1.439324529982322</c:v>
                </c:pt>
                <c:pt idx="157">
                  <c:v>1.4429154918157514</c:v>
                </c:pt>
                <c:pt idx="158">
                  <c:v>1.4464622051464224</c:v>
                </c:pt>
                <c:pt idx="159">
                  <c:v>1.4499650611912311</c:v>
                </c:pt>
                <c:pt idx="160">
                  <c:v>1.4534244485568357</c:v>
                </c:pt>
                <c:pt idx="161">
                  <c:v>1.4568407532647618</c:v>
                </c:pt>
                <c:pt idx="162">
                  <c:v>1.4602143587757985</c:v>
                </c:pt>
                <c:pt idx="163">
                  <c:v>1.46354564601463</c:v>
                </c:pt>
                <c:pt idx="164">
                  <c:v>1.4668349933932845</c:v>
                </c:pt>
                <c:pt idx="165">
                  <c:v>1.4700827768348173</c:v>
                </c:pt>
                <c:pt idx="166">
                  <c:v>1.4732893697962268</c:v>
                </c:pt>
                <c:pt idx="167">
                  <c:v>1.4764551432910742</c:v>
                </c:pt>
                <c:pt idx="168">
                  <c:v>1.479580465911686</c:v>
                </c:pt>
                <c:pt idx="169">
                  <c:v>1.4826657038511826</c:v>
                </c:pt>
                <c:pt idx="170">
                  <c:v>1.485711220924794</c:v>
                </c:pt>
                <c:pt idx="171">
                  <c:v>1.4887173785911756</c:v>
                </c:pt>
                <c:pt idx="172">
                  <c:v>1.4916845359729556</c:v>
                </c:pt>
                <c:pt idx="173">
                  <c:v>1.4946130498772803</c:v>
                </c:pt>
                <c:pt idx="174">
                  <c:v>1.497503274816007</c:v>
                </c:pt>
                <c:pt idx="175">
                  <c:v>1.5003555630253018</c:v>
                </c:pt>
                <c:pt idx="176">
                  <c:v>1.5031702644850025</c:v>
                </c:pt>
                <c:pt idx="177">
                  <c:v>1.5059477269377435</c:v>
                </c:pt>
                <c:pt idx="178">
                  <c:v>1.5086882959078451</c:v>
                </c:pt>
                <c:pt idx="179">
                  <c:v>1.511392314719373</c:v>
                </c:pt>
                <c:pt idx="180">
                  <c:v>1.5140601245146712</c:v>
                </c:pt>
                <c:pt idx="181">
                  <c:v>1.5166920642717705</c:v>
                </c:pt>
                <c:pt idx="182">
                  <c:v>1.5192884708222703</c:v>
                </c:pt>
                <c:pt idx="183">
                  <c:v>1.5218496788682145</c:v>
                </c:pt>
                <c:pt idx="184">
                  <c:v>1.5243760209990262</c:v>
                </c:pt>
                <c:pt idx="185">
                  <c:v>1.5268678277082635</c:v>
                </c:pt>
                <c:pt idx="186">
                  <c:v>1.529325427409963</c:v>
                </c:pt>
                <c:pt idx="187">
                  <c:v>1.5317491464543902</c:v>
                </c:pt>
                <c:pt idx="188">
                  <c:v>1.5341393091441446</c:v>
                </c:pt>
                <c:pt idx="189">
                  <c:v>1.5364962377493185</c:v>
                </c:pt>
                <c:pt idx="190">
                  <c:v>1.5388202525231285</c:v>
                </c:pt>
                <c:pt idx="191">
                  <c:v>1.5411116717163629</c:v>
                </c:pt>
                <c:pt idx="192">
                  <c:v>1.5433708115925409</c:v>
                </c:pt>
                <c:pt idx="193">
                  <c:v>1.545597986442123</c:v>
                </c:pt>
                <c:pt idx="194">
                  <c:v>1.5477935085965437</c:v>
                </c:pt>
                <c:pt idx="195">
                  <c:v>1.5499576884424826</c:v>
                </c:pt>
                <c:pt idx="196">
                  <c:v>1.5520908344353639</c:v>
                </c:pt>
                <c:pt idx="197">
                  <c:v>1.5541932531127975</c:v>
                </c:pt>
                <c:pt idx="198">
                  <c:v>1.5562652491077837</c:v>
                </c:pt>
                <c:pt idx="199">
                  <c:v>1.5583071251617397</c:v>
                </c:pt>
                <c:pt idx="200">
                  <c:v>1.5603191821372895</c:v>
                </c:pt>
                <c:pt idx="201">
                  <c:v>1.5623017190305788</c:v>
                </c:pt>
                <c:pt idx="202">
                  <c:v>1.564255032983771</c:v>
                </c:pt>
                <c:pt idx="203">
                  <c:v>1.566179419297124</c:v>
                </c:pt>
                <c:pt idx="204">
                  <c:v>1.5680751714405972</c:v>
                </c:pt>
                <c:pt idx="205">
                  <c:v>1.569942581065694</c:v>
                </c:pt>
                <c:pt idx="206">
                  <c:v>1.5717819380169473</c:v>
                </c:pt>
                <c:pt idx="207">
                  <c:v>1.5735935303429354</c:v>
                </c:pt>
                <c:pt idx="208">
                  <c:v>1.5753776443074705</c:v>
                </c:pt>
                <c:pt idx="209">
                  <c:v>1.5771345644002586</c:v>
                </c:pt>
                <c:pt idx="210">
                  <c:v>1.5788645733477344</c:v>
                </c:pt>
                <c:pt idx="211">
                  <c:v>1.580567952123128</c:v>
                </c:pt>
                <c:pt idx="212">
                  <c:v>1.582244979957063</c:v>
                </c:pt>
                <c:pt idx="213">
                  <c:v>1.5838959343473866</c:v>
                </c:pt>
                <c:pt idx="214">
                  <c:v>1.5855210910689976</c:v>
                </c:pt>
                <c:pt idx="215">
                  <c:v>1.5871207241835588</c:v>
                </c:pt>
                <c:pt idx="216">
                  <c:v>1.588695106048969</c:v>
                </c:pt>
                <c:pt idx="217">
                  <c:v>1.5902445073287197</c:v>
                </c:pt>
                <c:pt idx="218">
                  <c:v>1.5917691970009549</c:v>
                </c:pt>
                <c:pt idx="219">
                  <c:v>1.593269442367351</c:v>
                </c:pt>
                <c:pt idx="220">
                  <c:v>1.594745509061942</c:v>
                </c:pt>
                <c:pt idx="221">
                  <c:v>1.5961976610596433</c:v>
                </c:pt>
                <c:pt idx="222">
                  <c:v>1.5976261606850766</c:v>
                </c:pt>
                <c:pt idx="223">
                  <c:v>1.5990312686201473</c:v>
                </c:pt>
                <c:pt idx="224">
                  <c:v>1.6004132439128682</c:v>
                </c:pt>
                <c:pt idx="225">
                  <c:v>1.6017723439847606</c:v>
                </c:pt>
                <c:pt idx="226">
                  <c:v>1.6031088246389067</c:v>
                </c:pt>
                <c:pt idx="227">
                  <c:v>1.6044229400675885</c:v>
                </c:pt>
                <c:pt idx="228">
                  <c:v>1.6057149428595117</c:v>
                </c:pt>
                <c:pt idx="229">
                  <c:v>1.6069850840075617</c:v>
                </c:pt>
                <c:pt idx="230">
                  <c:v>1.608233612915555</c:v>
                </c:pt>
                <c:pt idx="231">
                  <c:v>1.6094607774055212</c:v>
                </c:pt>
                <c:pt idx="232">
                  <c:v>1.610666823724453</c:v>
                </c:pt>
                <c:pt idx="233">
                  <c:v>1.6118519965511762</c:v>
                </c:pt>
                <c:pt idx="234">
                  <c:v>1.6130165390028615</c:v>
                </c:pt>
                <c:pt idx="235">
                  <c:v>1.6141606926413608</c:v>
                </c:pt>
                <c:pt idx="236">
                  <c:v>1.6152846974797206</c:v>
                </c:pt>
                <c:pt idx="237">
                  <c:v>1.616388791988399</c:v>
                </c:pt>
                <c:pt idx="238">
                  <c:v>1.6174732131010099</c:v>
                </c:pt>
                <c:pt idx="239">
                  <c:v>1.6185381962205685</c:v>
                </c:pt>
                <c:pt idx="240">
                  <c:v>1.6195839752251178</c:v>
                </c:pt>
                <c:pt idx="241">
                  <c:v>1.6206107824734417</c:v>
                </c:pt>
                <c:pt idx="242">
                  <c:v>1.6216188488105132</c:v>
                </c:pt>
                <c:pt idx="243">
                  <c:v>1.6226084035729709</c:v>
                </c:pt>
                <c:pt idx="244">
                  <c:v>1.6235796745943296</c:v>
                </c:pt>
                <c:pt idx="245">
                  <c:v>1.6245328882102803</c:v>
                </c:pt>
                <c:pt idx="246">
                  <c:v>1.6254682692635747</c:v>
                </c:pt>
                <c:pt idx="247">
                  <c:v>1.6263860411089996</c:v>
                </c:pt>
                <c:pt idx="248">
                  <c:v>1.6272864256182316</c:v>
                </c:pt>
                <c:pt idx="249">
                  <c:v>1.628169643184426</c:v>
                </c:pt>
                <c:pt idx="250">
                  <c:v>1.6290359127268654</c:v>
                </c:pt>
                <c:pt idx="251">
                  <c:v>1.6298854516953714</c:v>
                </c:pt>
                <c:pt idx="252">
                  <c:v>1.6307184760747737</c:v>
                </c:pt>
                <c:pt idx="253">
                  <c:v>1.6315352003889376</c:v>
                </c:pt>
                <c:pt idx="254">
                  <c:v>1.6323358377050865</c:v>
                </c:pt>
                <c:pt idx="255">
                  <c:v>1.6331205996377385</c:v>
                </c:pt>
                <c:pt idx="256">
                  <c:v>1.6338896963526455</c:v>
                </c:pt>
                <c:pt idx="257">
                  <c:v>1.6346433365705813</c:v>
                </c:pt>
                <c:pt idx="258">
                  <c:v>1.6353817275711318</c:v>
                </c:pt>
                <c:pt idx="259">
                  <c:v>1.636105075196248</c:v>
                </c:pt>
                <c:pt idx="260">
                  <c:v>1.636813583853769</c:v>
                </c:pt>
                <c:pt idx="261">
                  <c:v>1.6375074565208259</c:v>
                </c:pt>
                <c:pt idx="262">
                  <c:v>1.6381868947471587</c:v>
                </c:pt>
                <c:pt idx="263">
                  <c:v>1.6388520986584019</c:v>
                </c:pt>
                <c:pt idx="264">
                  <c:v>1.639503266959134</c:v>
                </c:pt>
                <c:pt idx="265">
                  <c:v>1.6401405969359573</c:v>
                </c:pt>
                <c:pt idx="266">
                  <c:v>1.640764284460398</c:v>
                </c:pt>
                <c:pt idx="267">
                  <c:v>1.6413745239917492</c:v>
                </c:pt>
                <c:pt idx="268">
                  <c:v>1.6419715085799722</c:v>
                </c:pt>
                <c:pt idx="269">
                  <c:v>1.6425554298681533</c:v>
                </c:pt>
                <c:pt idx="270">
                  <c:v>1.643126478095199</c:v>
                </c:pt>
                <c:pt idx="271">
                  <c:v>1.6436848420984105</c:v>
                </c:pt>
                <c:pt idx="272">
                  <c:v>1.6442307093157342</c:v>
                </c:pt>
                <c:pt idx="273">
                  <c:v>1.64476426578819</c:v>
                </c:pt>
                <c:pt idx="274">
                  <c:v>1.6452856961621207</c:v>
                </c:pt>
                <c:pt idx="275">
                  <c:v>1.645795183691264</c:v>
                </c:pt>
                <c:pt idx="276">
                  <c:v>1.6462929102389743</c:v>
                </c:pt>
                <c:pt idx="277">
                  <c:v>1.6467790562800864</c:v>
                </c:pt>
                <c:pt idx="278">
                  <c:v>1.6472538009029591</c:v>
                </c:pt>
                <c:pt idx="279">
                  <c:v>1.647717321811193</c:v>
                </c:pt>
                <c:pt idx="280">
                  <c:v>1.6481697953254937</c:v>
                </c:pt>
                <c:pt idx="281">
                  <c:v>1.648611396385332</c:v>
                </c:pt>
                <c:pt idx="282">
                  <c:v>1.6490422985505404</c:v>
                </c:pt>
                <c:pt idx="283">
                  <c:v>1.6494626740029144</c:v>
                </c:pt>
                <c:pt idx="284">
                  <c:v>1.6498726935476309</c:v>
                </c:pt>
                <c:pt idx="285">
                  <c:v>1.6502725266145528</c:v>
                </c:pt>
                <c:pt idx="286">
                  <c:v>1.6506623412597676</c:v>
                </c:pt>
                <c:pt idx="287">
                  <c:v>1.6510423041665945</c:v>
                </c:pt>
                <c:pt idx="288">
                  <c:v>1.6514125806470048</c:v>
                </c:pt>
                <c:pt idx="289">
                  <c:v>1.65177333464257</c:v>
                </c:pt>
                <c:pt idx="290">
                  <c:v>1.6521247287255274</c:v>
                </c:pt>
                <c:pt idx="291">
                  <c:v>1.6524669240998158</c:v>
                </c:pt>
                <c:pt idx="292">
                  <c:v>1.6528000806019054</c:v>
                </c:pt>
                <c:pt idx="293">
                  <c:v>1.6531243567017149</c:v>
                </c:pt>
                <c:pt idx="294">
                  <c:v>1.6534399095033514</c:v>
                </c:pt>
                <c:pt idx="295">
                  <c:v>1.653746894745852</c:v>
                </c:pt>
                <c:pt idx="296">
                  <c:v>1.654045466803685</c:v>
                </c:pt>
                <c:pt idx="297">
                  <c:v>1.65433577868761</c:v>
                </c:pt>
                <c:pt idx="298">
                  <c:v>1.6546179820449147</c:v>
                </c:pt>
                <c:pt idx="299">
                  <c:v>1.6548922271601245</c:v>
                </c:pt>
                <c:pt idx="300">
                  <c:v>1.6551586629551511</c:v>
                </c:pt>
                <c:pt idx="301">
                  <c:v>1.6554174369898256</c:v>
                </c:pt>
                <c:pt idx="302">
                  <c:v>1.6556686954620758</c:v>
                </c:pt>
                <c:pt idx="303">
                  <c:v>1.6559125832082227</c:v>
                </c:pt>
                <c:pt idx="304">
                  <c:v>1.656149243703009</c:v>
                </c:pt>
                <c:pt idx="305">
                  <c:v>1.656378819059808</c:v>
                </c:pt>
                <c:pt idx="306">
                  <c:v>1.6566014500306223</c:v>
                </c:pt>
                <c:pt idx="307">
                  <c:v>1.6568172760061137</c:v>
                </c:pt>
                <c:pt idx="308">
                  <c:v>1.6570264350153963</c:v>
                </c:pt>
                <c:pt idx="309">
                  <c:v>1.657229063726066</c:v>
                </c:pt>
                <c:pt idx="310">
                  <c:v>1.657425297443904</c:v>
                </c:pt>
                <c:pt idx="311">
                  <c:v>1.6576152701127</c:v>
                </c:pt>
                <c:pt idx="312">
                  <c:v>1.6577991143138664</c:v>
                </c:pt>
                <c:pt idx="313">
                  <c:v>1.6579769612661721</c:v>
                </c:pt>
                <c:pt idx="314">
                  <c:v>1.6581489408252696</c:v>
                </c:pt>
                <c:pt idx="315">
                  <c:v>1.658315181483309</c:v>
                </c:pt>
                <c:pt idx="316">
                  <c:v>1.6584758103682578</c:v>
                </c:pt>
                <c:pt idx="317">
                  <c:v>1.6586309532435155</c:v>
                </c:pt>
                <c:pt idx="318">
                  <c:v>1.6587807345072036</c:v>
                </c:pt>
                <c:pt idx="319">
                  <c:v>1.658925277191455</c:v>
                </c:pt>
                <c:pt idx="320">
                  <c:v>1.6590647029617027</c:v>
                </c:pt>
                <c:pt idx="321">
                  <c:v>1.6591991321158814</c:v>
                </c:pt>
                <c:pt idx="322">
                  <c:v>1.6593286835836274</c:v>
                </c:pt>
                <c:pt idx="323">
                  <c:v>1.6594534749253618</c:v>
                </c:pt>
                <c:pt idx="324">
                  <c:v>1.6595736223312822</c:v>
                </c:pt>
                <c:pt idx="325">
                  <c:v>1.6596892406204766</c:v>
                </c:pt>
                <c:pt idx="326">
                  <c:v>1.6598004432397673</c:v>
                </c:pt>
                <c:pt idx="327">
                  <c:v>1.6599073422626602</c:v>
                </c:pt>
                <c:pt idx="328">
                  <c:v>1.6600100483881608</c:v>
                </c:pt>
                <c:pt idx="329">
                  <c:v>1.6601086709395456</c:v>
                </c:pt>
                <c:pt idx="330">
                  <c:v>1.660203317863148</c:v>
                </c:pt>
                <c:pt idx="331">
                  <c:v>1.6602940957269663</c:v>
                </c:pt>
                <c:pt idx="332">
                  <c:v>1.6603811097193333</c:v>
                </c:pt>
                <c:pt idx="333">
                  <c:v>1.6604644636475079</c:v>
                </c:pt>
                <c:pt idx="334">
                  <c:v>1.6605442599361364</c:v>
                </c:pt>
                <c:pt idx="335">
                  <c:v>1.6606205996257137</c:v>
                </c:pt>
                <c:pt idx="336">
                  <c:v>1.6606935823710127</c:v>
                </c:pt>
                <c:pt idx="337">
                  <c:v>1.660696085497578</c:v>
                </c:pt>
                <c:pt idx="338">
                  <c:v>1.660696085497578</c:v>
                </c:pt>
                <c:pt idx="339">
                  <c:v>1.660696085497578</c:v>
                </c:pt>
                <c:pt idx="340">
                  <c:v>1.660696085497578</c:v>
                </c:pt>
                <c:pt idx="341">
                  <c:v>1.660696085497578</c:v>
                </c:pt>
                <c:pt idx="342">
                  <c:v>1.660696085497578</c:v>
                </c:pt>
                <c:pt idx="343">
                  <c:v>1.660696085497578</c:v>
                </c:pt>
                <c:pt idx="344">
                  <c:v>1.660696085497578</c:v>
                </c:pt>
                <c:pt idx="345">
                  <c:v>1.660696085497578</c:v>
                </c:pt>
                <c:pt idx="346">
                  <c:v>1.660696085497578</c:v>
                </c:pt>
                <c:pt idx="347">
                  <c:v>1.660696085497578</c:v>
                </c:pt>
                <c:pt idx="348">
                  <c:v>1.660696085497578</c:v>
                </c:pt>
                <c:pt idx="349">
                  <c:v>1.660696085497578</c:v>
                </c:pt>
                <c:pt idx="350">
                  <c:v>1.660696085497578</c:v>
                </c:pt>
                <c:pt idx="351">
                  <c:v>1.660696085497578</c:v>
                </c:pt>
                <c:pt idx="352">
                  <c:v>1.660696085497578</c:v>
                </c:pt>
                <c:pt idx="353">
                  <c:v>1.660696085497578</c:v>
                </c:pt>
                <c:pt idx="354">
                  <c:v>1.660696085497578</c:v>
                </c:pt>
                <c:pt idx="355">
                  <c:v>1.660696085497578</c:v>
                </c:pt>
                <c:pt idx="356">
                  <c:v>1.660696085497578</c:v>
                </c:pt>
                <c:pt idx="357">
                  <c:v>1.660696085497578</c:v>
                </c:pt>
                <c:pt idx="358">
                  <c:v>1.660696085497578</c:v>
                </c:pt>
                <c:pt idx="359">
                  <c:v>1.660696085497578</c:v>
                </c:pt>
                <c:pt idx="360">
                  <c:v>1.660696085497578</c:v>
                </c:pt>
                <c:pt idx="361">
                  <c:v>1.660696085497578</c:v>
                </c:pt>
                <c:pt idx="362">
                  <c:v>1.660696085497578</c:v>
                </c:pt>
                <c:pt idx="363">
                  <c:v>1.660696085497578</c:v>
                </c:pt>
                <c:pt idx="364">
                  <c:v>1.660696085497578</c:v>
                </c:pt>
                <c:pt idx="365">
                  <c:v>1.660696085497578</c:v>
                </c:pt>
                <c:pt idx="366">
                  <c:v>1.660696085497578</c:v>
                </c:pt>
                <c:pt idx="367">
                  <c:v>1.660696085497578</c:v>
                </c:pt>
                <c:pt idx="368">
                  <c:v>1.660696085497578</c:v>
                </c:pt>
                <c:pt idx="369">
                  <c:v>1.660696085497578</c:v>
                </c:pt>
                <c:pt idx="370">
                  <c:v>1.660696085497578</c:v>
                </c:pt>
                <c:pt idx="371">
                  <c:v>1.660696085497578</c:v>
                </c:pt>
                <c:pt idx="372">
                  <c:v>1.660696085497578</c:v>
                </c:pt>
                <c:pt idx="373">
                  <c:v>1.660696085497578</c:v>
                </c:pt>
                <c:pt idx="374">
                  <c:v>1.660696085497578</c:v>
                </c:pt>
                <c:pt idx="375">
                  <c:v>1.660696085497578</c:v>
                </c:pt>
                <c:pt idx="376">
                  <c:v>1.660696085497578</c:v>
                </c:pt>
                <c:pt idx="377">
                  <c:v>1.660696085497578</c:v>
                </c:pt>
                <c:pt idx="378">
                  <c:v>1.660696085497578</c:v>
                </c:pt>
                <c:pt idx="379">
                  <c:v>1.660696085497578</c:v>
                </c:pt>
                <c:pt idx="380">
                  <c:v>1.660696085497578</c:v>
                </c:pt>
                <c:pt idx="381">
                  <c:v>1.660696085497578</c:v>
                </c:pt>
                <c:pt idx="382">
                  <c:v>1.660696085497578</c:v>
                </c:pt>
                <c:pt idx="383">
                  <c:v>1.660696085497578</c:v>
                </c:pt>
                <c:pt idx="384">
                  <c:v>1.660696085497578</c:v>
                </c:pt>
                <c:pt idx="385">
                  <c:v>1.660696085497578</c:v>
                </c:pt>
                <c:pt idx="386">
                  <c:v>1.660696085497578</c:v>
                </c:pt>
                <c:pt idx="387">
                  <c:v>1.660696085497578</c:v>
                </c:pt>
                <c:pt idx="388">
                  <c:v>1.660696085497578</c:v>
                </c:pt>
                <c:pt idx="389">
                  <c:v>1.660696085497578</c:v>
                </c:pt>
                <c:pt idx="390">
                  <c:v>1.660696085497578</c:v>
                </c:pt>
                <c:pt idx="391">
                  <c:v>1.660696085497578</c:v>
                </c:pt>
                <c:pt idx="392">
                  <c:v>1.660696085497578</c:v>
                </c:pt>
                <c:pt idx="393">
                  <c:v>1.660696085497578</c:v>
                </c:pt>
                <c:pt idx="394">
                  <c:v>1.660696085497578</c:v>
                </c:pt>
                <c:pt idx="395">
                  <c:v>1.660696085497578</c:v>
                </c:pt>
                <c:pt idx="396">
                  <c:v>1.660696085497578</c:v>
                </c:pt>
                <c:pt idx="397">
                  <c:v>1.660696085497578</c:v>
                </c:pt>
              </c:numCache>
            </c:numRef>
          </c:xVal>
          <c:yVal>
            <c:numRef>
              <c:f>'co-c. computations'!$E$3:$E$400</c:f>
              <c:numCache>
                <c:ptCount val="398"/>
                <c:pt idx="0">
                  <c:v>0.75</c:v>
                </c:pt>
                <c:pt idx="1">
                  <c:v>0.748125</c:v>
                </c:pt>
                <c:pt idx="2">
                  <c:v>0.7462500000000001</c:v>
                </c:pt>
                <c:pt idx="3">
                  <c:v>0.7443750000000001</c:v>
                </c:pt>
                <c:pt idx="4">
                  <c:v>0.7425000000000002</c:v>
                </c:pt>
                <c:pt idx="5">
                  <c:v>0.7406250000000002</c:v>
                </c:pt>
                <c:pt idx="6">
                  <c:v>0.7387500000000002</c:v>
                </c:pt>
                <c:pt idx="7">
                  <c:v>0.7368750000000003</c:v>
                </c:pt>
                <c:pt idx="8">
                  <c:v>0.7350000000000003</c:v>
                </c:pt>
                <c:pt idx="9">
                  <c:v>0.7331250000000004</c:v>
                </c:pt>
                <c:pt idx="10">
                  <c:v>0.7312500000000004</c:v>
                </c:pt>
                <c:pt idx="11">
                  <c:v>0.7293750000000004</c:v>
                </c:pt>
                <c:pt idx="12">
                  <c:v>0.7275000000000005</c:v>
                </c:pt>
                <c:pt idx="13">
                  <c:v>0.7256250000000005</c:v>
                </c:pt>
                <c:pt idx="14">
                  <c:v>0.7237500000000006</c:v>
                </c:pt>
                <c:pt idx="15">
                  <c:v>0.7218750000000006</c:v>
                </c:pt>
                <c:pt idx="16">
                  <c:v>0.7200000000000006</c:v>
                </c:pt>
                <c:pt idx="17">
                  <c:v>0.7181250000000007</c:v>
                </c:pt>
                <c:pt idx="18">
                  <c:v>0.7162500000000007</c:v>
                </c:pt>
                <c:pt idx="19">
                  <c:v>0.7143750000000008</c:v>
                </c:pt>
                <c:pt idx="20">
                  <c:v>0.7125000000000008</c:v>
                </c:pt>
                <c:pt idx="21">
                  <c:v>0.7106250000000008</c:v>
                </c:pt>
                <c:pt idx="22">
                  <c:v>0.7087500000000009</c:v>
                </c:pt>
                <c:pt idx="23">
                  <c:v>0.7068750000000009</c:v>
                </c:pt>
                <c:pt idx="24">
                  <c:v>0.705000000000001</c:v>
                </c:pt>
                <c:pt idx="25">
                  <c:v>0.703125000000001</c:v>
                </c:pt>
                <c:pt idx="26">
                  <c:v>0.701250000000001</c:v>
                </c:pt>
                <c:pt idx="27">
                  <c:v>0.6993750000000011</c:v>
                </c:pt>
                <c:pt idx="28">
                  <c:v>0.6975000000000011</c:v>
                </c:pt>
                <c:pt idx="29">
                  <c:v>0.6956250000000012</c:v>
                </c:pt>
                <c:pt idx="30">
                  <c:v>0.6937500000000012</c:v>
                </c:pt>
                <c:pt idx="31">
                  <c:v>0.6918750000000012</c:v>
                </c:pt>
                <c:pt idx="32">
                  <c:v>0.6900000000000013</c:v>
                </c:pt>
                <c:pt idx="33">
                  <c:v>0.6881250000000013</c:v>
                </c:pt>
                <c:pt idx="34">
                  <c:v>0.6862500000000014</c:v>
                </c:pt>
                <c:pt idx="35">
                  <c:v>0.6843750000000014</c:v>
                </c:pt>
                <c:pt idx="36">
                  <c:v>0.6825000000000014</c:v>
                </c:pt>
                <c:pt idx="37">
                  <c:v>0.6806250000000015</c:v>
                </c:pt>
                <c:pt idx="38">
                  <c:v>0.6787500000000015</c:v>
                </c:pt>
                <c:pt idx="39">
                  <c:v>0.6768750000000016</c:v>
                </c:pt>
                <c:pt idx="40">
                  <c:v>0.6750000000000016</c:v>
                </c:pt>
                <c:pt idx="41">
                  <c:v>0.6731250000000016</c:v>
                </c:pt>
                <c:pt idx="42">
                  <c:v>0.6712500000000017</c:v>
                </c:pt>
                <c:pt idx="43">
                  <c:v>0.6693750000000017</c:v>
                </c:pt>
                <c:pt idx="44">
                  <c:v>0.6675000000000018</c:v>
                </c:pt>
                <c:pt idx="45">
                  <c:v>0.6656250000000018</c:v>
                </c:pt>
                <c:pt idx="46">
                  <c:v>0.6637500000000018</c:v>
                </c:pt>
                <c:pt idx="47">
                  <c:v>0.6618750000000019</c:v>
                </c:pt>
                <c:pt idx="48">
                  <c:v>0.6600000000000019</c:v>
                </c:pt>
                <c:pt idx="49">
                  <c:v>0.658125000000002</c:v>
                </c:pt>
                <c:pt idx="50">
                  <c:v>0.656250000000002</c:v>
                </c:pt>
                <c:pt idx="51">
                  <c:v>0.654375000000002</c:v>
                </c:pt>
                <c:pt idx="52">
                  <c:v>0.6525000000000021</c:v>
                </c:pt>
                <c:pt idx="53">
                  <c:v>0.6506250000000021</c:v>
                </c:pt>
                <c:pt idx="54">
                  <c:v>0.6487500000000022</c:v>
                </c:pt>
                <c:pt idx="55">
                  <c:v>0.6468750000000022</c:v>
                </c:pt>
                <c:pt idx="56">
                  <c:v>0.6450000000000022</c:v>
                </c:pt>
                <c:pt idx="57">
                  <c:v>0.6431250000000023</c:v>
                </c:pt>
                <c:pt idx="58">
                  <c:v>0.6412500000000023</c:v>
                </c:pt>
                <c:pt idx="59">
                  <c:v>0.6393750000000024</c:v>
                </c:pt>
                <c:pt idx="60">
                  <c:v>0.6375000000000024</c:v>
                </c:pt>
                <c:pt idx="61">
                  <c:v>0.6356250000000024</c:v>
                </c:pt>
                <c:pt idx="62">
                  <c:v>0.6337500000000025</c:v>
                </c:pt>
                <c:pt idx="63">
                  <c:v>0.6318750000000025</c:v>
                </c:pt>
                <c:pt idx="64">
                  <c:v>0.6300000000000026</c:v>
                </c:pt>
                <c:pt idx="65">
                  <c:v>0.6281250000000026</c:v>
                </c:pt>
                <c:pt idx="66">
                  <c:v>0.6262500000000026</c:v>
                </c:pt>
                <c:pt idx="67">
                  <c:v>0.6243750000000027</c:v>
                </c:pt>
                <c:pt idx="68">
                  <c:v>0.6225000000000027</c:v>
                </c:pt>
                <c:pt idx="69">
                  <c:v>0.6206250000000028</c:v>
                </c:pt>
                <c:pt idx="70">
                  <c:v>0.6187500000000028</c:v>
                </c:pt>
                <c:pt idx="71">
                  <c:v>0.6168750000000028</c:v>
                </c:pt>
                <c:pt idx="72">
                  <c:v>0.6150000000000029</c:v>
                </c:pt>
                <c:pt idx="73">
                  <c:v>0.6131250000000029</c:v>
                </c:pt>
                <c:pt idx="74">
                  <c:v>0.611250000000003</c:v>
                </c:pt>
                <c:pt idx="75">
                  <c:v>0.609375000000003</c:v>
                </c:pt>
                <c:pt idx="76">
                  <c:v>0.607500000000003</c:v>
                </c:pt>
                <c:pt idx="77">
                  <c:v>0.6056250000000031</c:v>
                </c:pt>
                <c:pt idx="78">
                  <c:v>0.6037500000000031</c:v>
                </c:pt>
                <c:pt idx="79">
                  <c:v>0.6018750000000032</c:v>
                </c:pt>
                <c:pt idx="80">
                  <c:v>0.6000000000000032</c:v>
                </c:pt>
                <c:pt idx="81">
                  <c:v>0.5981250000000032</c:v>
                </c:pt>
                <c:pt idx="82">
                  <c:v>0.5962500000000033</c:v>
                </c:pt>
                <c:pt idx="83">
                  <c:v>0.5943750000000033</c:v>
                </c:pt>
                <c:pt idx="84">
                  <c:v>0.5925000000000034</c:v>
                </c:pt>
                <c:pt idx="85">
                  <c:v>0.5906250000000034</c:v>
                </c:pt>
                <c:pt idx="86">
                  <c:v>0.5887500000000034</c:v>
                </c:pt>
                <c:pt idx="87">
                  <c:v>0.5868750000000035</c:v>
                </c:pt>
                <c:pt idx="88">
                  <c:v>0.5850000000000035</c:v>
                </c:pt>
                <c:pt idx="89">
                  <c:v>0.5831250000000036</c:v>
                </c:pt>
                <c:pt idx="90">
                  <c:v>0.5812500000000036</c:v>
                </c:pt>
                <c:pt idx="91">
                  <c:v>0.5793750000000036</c:v>
                </c:pt>
                <c:pt idx="92">
                  <c:v>0.5775000000000037</c:v>
                </c:pt>
                <c:pt idx="93">
                  <c:v>0.5756250000000037</c:v>
                </c:pt>
                <c:pt idx="94">
                  <c:v>0.5737500000000038</c:v>
                </c:pt>
                <c:pt idx="95">
                  <c:v>0.5718750000000038</c:v>
                </c:pt>
                <c:pt idx="96">
                  <c:v>0.5700000000000038</c:v>
                </c:pt>
                <c:pt idx="97">
                  <c:v>0.5681250000000039</c:v>
                </c:pt>
                <c:pt idx="98">
                  <c:v>0.5662500000000039</c:v>
                </c:pt>
                <c:pt idx="99">
                  <c:v>0.564375000000004</c:v>
                </c:pt>
                <c:pt idx="100">
                  <c:v>0.562500000000004</c:v>
                </c:pt>
                <c:pt idx="101">
                  <c:v>0.560625000000004</c:v>
                </c:pt>
                <c:pt idx="102">
                  <c:v>0.5587500000000041</c:v>
                </c:pt>
                <c:pt idx="103">
                  <c:v>0.5568750000000041</c:v>
                </c:pt>
                <c:pt idx="104">
                  <c:v>0.5550000000000042</c:v>
                </c:pt>
                <c:pt idx="105">
                  <c:v>0.5531250000000042</c:v>
                </c:pt>
                <c:pt idx="106">
                  <c:v>0.5512500000000042</c:v>
                </c:pt>
                <c:pt idx="107">
                  <c:v>0.5493750000000043</c:v>
                </c:pt>
                <c:pt idx="108">
                  <c:v>0.5475000000000043</c:v>
                </c:pt>
                <c:pt idx="109">
                  <c:v>0.5456250000000044</c:v>
                </c:pt>
                <c:pt idx="110">
                  <c:v>0.5437500000000044</c:v>
                </c:pt>
                <c:pt idx="111">
                  <c:v>0.5418750000000044</c:v>
                </c:pt>
                <c:pt idx="112">
                  <c:v>0.5400000000000045</c:v>
                </c:pt>
                <c:pt idx="113">
                  <c:v>0.5381250000000045</c:v>
                </c:pt>
                <c:pt idx="114">
                  <c:v>0.5362500000000046</c:v>
                </c:pt>
                <c:pt idx="115">
                  <c:v>0.5343750000000046</c:v>
                </c:pt>
                <c:pt idx="116">
                  <c:v>0.5325000000000046</c:v>
                </c:pt>
                <c:pt idx="117">
                  <c:v>0.5306250000000047</c:v>
                </c:pt>
                <c:pt idx="118">
                  <c:v>0.5287500000000047</c:v>
                </c:pt>
                <c:pt idx="119">
                  <c:v>0.5268750000000048</c:v>
                </c:pt>
                <c:pt idx="120">
                  <c:v>0.5250000000000048</c:v>
                </c:pt>
                <c:pt idx="121">
                  <c:v>0.5231250000000048</c:v>
                </c:pt>
                <c:pt idx="122">
                  <c:v>0.5212500000000049</c:v>
                </c:pt>
                <c:pt idx="123">
                  <c:v>0.5193750000000049</c:v>
                </c:pt>
                <c:pt idx="124">
                  <c:v>0.517500000000005</c:v>
                </c:pt>
                <c:pt idx="125">
                  <c:v>0.515625000000005</c:v>
                </c:pt>
                <c:pt idx="126">
                  <c:v>0.513750000000005</c:v>
                </c:pt>
                <c:pt idx="127">
                  <c:v>0.5118750000000051</c:v>
                </c:pt>
                <c:pt idx="128">
                  <c:v>0.5100000000000051</c:v>
                </c:pt>
                <c:pt idx="129">
                  <c:v>0.5081250000000052</c:v>
                </c:pt>
                <c:pt idx="130">
                  <c:v>0.5062500000000052</c:v>
                </c:pt>
                <c:pt idx="131">
                  <c:v>0.5043750000000052</c:v>
                </c:pt>
                <c:pt idx="132">
                  <c:v>0.5025000000000053</c:v>
                </c:pt>
                <c:pt idx="133">
                  <c:v>0.5006250000000053</c:v>
                </c:pt>
                <c:pt idx="134">
                  <c:v>0.4987500000000053</c:v>
                </c:pt>
                <c:pt idx="135">
                  <c:v>0.4968750000000053</c:v>
                </c:pt>
                <c:pt idx="136">
                  <c:v>0.49500000000000527</c:v>
                </c:pt>
                <c:pt idx="137">
                  <c:v>0.49312500000000525</c:v>
                </c:pt>
                <c:pt idx="138">
                  <c:v>0.49125000000000524</c:v>
                </c:pt>
                <c:pt idx="139">
                  <c:v>0.4893750000000052</c:v>
                </c:pt>
                <c:pt idx="140">
                  <c:v>0.4875000000000052</c:v>
                </c:pt>
                <c:pt idx="141">
                  <c:v>0.4856250000000052</c:v>
                </c:pt>
                <c:pt idx="142">
                  <c:v>0.4837500000000052</c:v>
                </c:pt>
                <c:pt idx="143">
                  <c:v>0.48187500000000516</c:v>
                </c:pt>
                <c:pt idx="144">
                  <c:v>0.48000000000000514</c:v>
                </c:pt>
                <c:pt idx="145">
                  <c:v>0.47812500000000513</c:v>
                </c:pt>
                <c:pt idx="146">
                  <c:v>0.4762500000000051</c:v>
                </c:pt>
                <c:pt idx="147">
                  <c:v>0.4743750000000051</c:v>
                </c:pt>
                <c:pt idx="148">
                  <c:v>0.4725000000000051</c:v>
                </c:pt>
                <c:pt idx="149">
                  <c:v>0.47062500000000507</c:v>
                </c:pt>
                <c:pt idx="150">
                  <c:v>0.46875000000000505</c:v>
                </c:pt>
                <c:pt idx="151">
                  <c:v>0.46687500000000504</c:v>
                </c:pt>
                <c:pt idx="152">
                  <c:v>0.465000000000005</c:v>
                </c:pt>
                <c:pt idx="153">
                  <c:v>0.463125000000005</c:v>
                </c:pt>
                <c:pt idx="154">
                  <c:v>0.461250000000005</c:v>
                </c:pt>
                <c:pt idx="155">
                  <c:v>0.459375000000005</c:v>
                </c:pt>
                <c:pt idx="156">
                  <c:v>0.45750000000000496</c:v>
                </c:pt>
                <c:pt idx="157">
                  <c:v>0.45562500000000494</c:v>
                </c:pt>
                <c:pt idx="158">
                  <c:v>0.4537500000000049</c:v>
                </c:pt>
                <c:pt idx="159">
                  <c:v>0.4518750000000049</c:v>
                </c:pt>
                <c:pt idx="160">
                  <c:v>0.4500000000000049</c:v>
                </c:pt>
                <c:pt idx="161">
                  <c:v>0.4481250000000049</c:v>
                </c:pt>
                <c:pt idx="162">
                  <c:v>0.44625000000000486</c:v>
                </c:pt>
                <c:pt idx="163">
                  <c:v>0.44437500000000485</c:v>
                </c:pt>
                <c:pt idx="164">
                  <c:v>0.44250000000000483</c:v>
                </c:pt>
                <c:pt idx="165">
                  <c:v>0.4406250000000048</c:v>
                </c:pt>
                <c:pt idx="166">
                  <c:v>0.4387500000000048</c:v>
                </c:pt>
                <c:pt idx="167">
                  <c:v>0.4368750000000048</c:v>
                </c:pt>
                <c:pt idx="168">
                  <c:v>0.43500000000000477</c:v>
                </c:pt>
                <c:pt idx="169">
                  <c:v>0.43312500000000476</c:v>
                </c:pt>
                <c:pt idx="170">
                  <c:v>0.43125000000000474</c:v>
                </c:pt>
                <c:pt idx="171">
                  <c:v>0.4293750000000047</c:v>
                </c:pt>
                <c:pt idx="172">
                  <c:v>0.4275000000000047</c:v>
                </c:pt>
                <c:pt idx="173">
                  <c:v>0.4256250000000047</c:v>
                </c:pt>
                <c:pt idx="174">
                  <c:v>0.4237500000000047</c:v>
                </c:pt>
                <c:pt idx="175">
                  <c:v>0.42187500000000466</c:v>
                </c:pt>
                <c:pt idx="176">
                  <c:v>0.42000000000000465</c:v>
                </c:pt>
                <c:pt idx="177">
                  <c:v>0.41812500000000463</c:v>
                </c:pt>
                <c:pt idx="178">
                  <c:v>0.4162500000000046</c:v>
                </c:pt>
                <c:pt idx="179">
                  <c:v>0.4143750000000046</c:v>
                </c:pt>
                <c:pt idx="180">
                  <c:v>0.4125000000000046</c:v>
                </c:pt>
                <c:pt idx="181">
                  <c:v>0.41062500000000457</c:v>
                </c:pt>
                <c:pt idx="182">
                  <c:v>0.40875000000000455</c:v>
                </c:pt>
                <c:pt idx="183">
                  <c:v>0.40687500000000454</c:v>
                </c:pt>
                <c:pt idx="184">
                  <c:v>0.4050000000000045</c:v>
                </c:pt>
                <c:pt idx="185">
                  <c:v>0.4031250000000045</c:v>
                </c:pt>
                <c:pt idx="186">
                  <c:v>0.4012500000000045</c:v>
                </c:pt>
                <c:pt idx="187">
                  <c:v>0.3993750000000045</c:v>
                </c:pt>
                <c:pt idx="188">
                  <c:v>0.39750000000000446</c:v>
                </c:pt>
                <c:pt idx="189">
                  <c:v>0.39562500000000445</c:v>
                </c:pt>
                <c:pt idx="190">
                  <c:v>0.39375000000000443</c:v>
                </c:pt>
                <c:pt idx="191">
                  <c:v>0.3918750000000044</c:v>
                </c:pt>
                <c:pt idx="192">
                  <c:v>0.3900000000000044</c:v>
                </c:pt>
                <c:pt idx="193">
                  <c:v>0.3881250000000044</c:v>
                </c:pt>
                <c:pt idx="194">
                  <c:v>0.38625000000000437</c:v>
                </c:pt>
                <c:pt idx="195">
                  <c:v>0.38437500000000435</c:v>
                </c:pt>
                <c:pt idx="196">
                  <c:v>0.38250000000000434</c:v>
                </c:pt>
                <c:pt idx="197">
                  <c:v>0.3806250000000043</c:v>
                </c:pt>
                <c:pt idx="198">
                  <c:v>0.3787500000000043</c:v>
                </c:pt>
                <c:pt idx="199">
                  <c:v>0.3768750000000043</c:v>
                </c:pt>
                <c:pt idx="200">
                  <c:v>0.3750000000000043</c:v>
                </c:pt>
                <c:pt idx="201">
                  <c:v>0.37312500000000426</c:v>
                </c:pt>
                <c:pt idx="202">
                  <c:v>0.37125000000000424</c:v>
                </c:pt>
                <c:pt idx="203">
                  <c:v>0.3693750000000042</c:v>
                </c:pt>
                <c:pt idx="204">
                  <c:v>0.3675000000000042</c:v>
                </c:pt>
                <c:pt idx="205">
                  <c:v>0.3656250000000042</c:v>
                </c:pt>
                <c:pt idx="206">
                  <c:v>0.3637500000000042</c:v>
                </c:pt>
                <c:pt idx="207">
                  <c:v>0.36187500000000417</c:v>
                </c:pt>
                <c:pt idx="208">
                  <c:v>0.36000000000000415</c:v>
                </c:pt>
                <c:pt idx="209">
                  <c:v>0.35812500000000413</c:v>
                </c:pt>
                <c:pt idx="210">
                  <c:v>0.3562500000000041</c:v>
                </c:pt>
                <c:pt idx="211">
                  <c:v>0.3543750000000041</c:v>
                </c:pt>
                <c:pt idx="212">
                  <c:v>0.3525000000000041</c:v>
                </c:pt>
                <c:pt idx="213">
                  <c:v>0.3506250000000041</c:v>
                </c:pt>
                <c:pt idx="214">
                  <c:v>0.34875000000000406</c:v>
                </c:pt>
                <c:pt idx="215">
                  <c:v>0.34687500000000404</c:v>
                </c:pt>
                <c:pt idx="216">
                  <c:v>0.345000000000004</c:v>
                </c:pt>
                <c:pt idx="217">
                  <c:v>0.343125000000004</c:v>
                </c:pt>
                <c:pt idx="218">
                  <c:v>0.341250000000004</c:v>
                </c:pt>
                <c:pt idx="219">
                  <c:v>0.339375000000004</c:v>
                </c:pt>
                <c:pt idx="220">
                  <c:v>0.33750000000000396</c:v>
                </c:pt>
                <c:pt idx="221">
                  <c:v>0.33562500000000395</c:v>
                </c:pt>
                <c:pt idx="222">
                  <c:v>0.33375000000000393</c:v>
                </c:pt>
                <c:pt idx="223">
                  <c:v>0.3318750000000039</c:v>
                </c:pt>
                <c:pt idx="224">
                  <c:v>0.3300000000000039</c:v>
                </c:pt>
                <c:pt idx="225">
                  <c:v>0.3281250000000039</c:v>
                </c:pt>
                <c:pt idx="226">
                  <c:v>0.32625000000000387</c:v>
                </c:pt>
                <c:pt idx="227">
                  <c:v>0.32437500000000385</c:v>
                </c:pt>
                <c:pt idx="228">
                  <c:v>0.32250000000000384</c:v>
                </c:pt>
                <c:pt idx="229">
                  <c:v>0.3206250000000038</c:v>
                </c:pt>
                <c:pt idx="230">
                  <c:v>0.3187500000000038</c:v>
                </c:pt>
                <c:pt idx="231">
                  <c:v>0.3168750000000038</c:v>
                </c:pt>
                <c:pt idx="232">
                  <c:v>0.3150000000000038</c:v>
                </c:pt>
                <c:pt idx="233">
                  <c:v>0.31312500000000376</c:v>
                </c:pt>
                <c:pt idx="234">
                  <c:v>0.31125000000000375</c:v>
                </c:pt>
                <c:pt idx="235">
                  <c:v>0.30937500000000373</c:v>
                </c:pt>
                <c:pt idx="236">
                  <c:v>0.3075000000000037</c:v>
                </c:pt>
                <c:pt idx="237">
                  <c:v>0.3056250000000037</c:v>
                </c:pt>
                <c:pt idx="238">
                  <c:v>0.3037500000000037</c:v>
                </c:pt>
                <c:pt idx="239">
                  <c:v>0.30187500000000367</c:v>
                </c:pt>
                <c:pt idx="240">
                  <c:v>0.30000000000000365</c:v>
                </c:pt>
                <c:pt idx="241">
                  <c:v>0.29812500000000364</c:v>
                </c:pt>
                <c:pt idx="242">
                  <c:v>0.2962500000000036</c:v>
                </c:pt>
                <c:pt idx="243">
                  <c:v>0.2943750000000036</c:v>
                </c:pt>
                <c:pt idx="244">
                  <c:v>0.2925000000000036</c:v>
                </c:pt>
                <c:pt idx="245">
                  <c:v>0.2906250000000036</c:v>
                </c:pt>
                <c:pt idx="246">
                  <c:v>0.28875000000000356</c:v>
                </c:pt>
                <c:pt idx="247">
                  <c:v>0.28687500000000354</c:v>
                </c:pt>
                <c:pt idx="248">
                  <c:v>0.28500000000000353</c:v>
                </c:pt>
                <c:pt idx="249">
                  <c:v>0.2831250000000035</c:v>
                </c:pt>
                <c:pt idx="250">
                  <c:v>0.2812500000000035</c:v>
                </c:pt>
                <c:pt idx="251">
                  <c:v>0.2793750000000035</c:v>
                </c:pt>
                <c:pt idx="252">
                  <c:v>0.27750000000000347</c:v>
                </c:pt>
                <c:pt idx="253">
                  <c:v>0.27562500000000345</c:v>
                </c:pt>
                <c:pt idx="254">
                  <c:v>0.27375000000000344</c:v>
                </c:pt>
                <c:pt idx="255">
                  <c:v>0.2718750000000034</c:v>
                </c:pt>
                <c:pt idx="256">
                  <c:v>0.2700000000000034</c:v>
                </c:pt>
                <c:pt idx="257">
                  <c:v>0.2681250000000034</c:v>
                </c:pt>
                <c:pt idx="258">
                  <c:v>0.2662500000000034</c:v>
                </c:pt>
                <c:pt idx="259">
                  <c:v>0.26437500000000336</c:v>
                </c:pt>
                <c:pt idx="260">
                  <c:v>0.26250000000000334</c:v>
                </c:pt>
                <c:pt idx="261">
                  <c:v>0.2606250000000033</c:v>
                </c:pt>
                <c:pt idx="262">
                  <c:v>0.2587500000000033</c:v>
                </c:pt>
                <c:pt idx="263">
                  <c:v>0.2568750000000033</c:v>
                </c:pt>
                <c:pt idx="264">
                  <c:v>0.2550000000000033</c:v>
                </c:pt>
                <c:pt idx="265">
                  <c:v>0.25312500000000326</c:v>
                </c:pt>
                <c:pt idx="266">
                  <c:v>0.25125000000000325</c:v>
                </c:pt>
                <c:pt idx="267">
                  <c:v>0.24937500000000326</c:v>
                </c:pt>
                <c:pt idx="268">
                  <c:v>0.24750000000000327</c:v>
                </c:pt>
                <c:pt idx="269">
                  <c:v>0.24562500000000329</c:v>
                </c:pt>
                <c:pt idx="270">
                  <c:v>0.2437500000000033</c:v>
                </c:pt>
                <c:pt idx="271">
                  <c:v>0.2418750000000033</c:v>
                </c:pt>
                <c:pt idx="272">
                  <c:v>0.24000000000000332</c:v>
                </c:pt>
                <c:pt idx="273">
                  <c:v>0.23812500000000333</c:v>
                </c:pt>
                <c:pt idx="274">
                  <c:v>0.23625000000000335</c:v>
                </c:pt>
                <c:pt idx="275">
                  <c:v>0.23437500000000336</c:v>
                </c:pt>
                <c:pt idx="276">
                  <c:v>0.23250000000000337</c:v>
                </c:pt>
                <c:pt idx="277">
                  <c:v>0.23062500000000338</c:v>
                </c:pt>
                <c:pt idx="278">
                  <c:v>0.2287500000000034</c:v>
                </c:pt>
                <c:pt idx="279">
                  <c:v>0.2268750000000034</c:v>
                </c:pt>
                <c:pt idx="280">
                  <c:v>0.22500000000000342</c:v>
                </c:pt>
                <c:pt idx="281">
                  <c:v>0.22312500000000343</c:v>
                </c:pt>
                <c:pt idx="282">
                  <c:v>0.22125000000000344</c:v>
                </c:pt>
                <c:pt idx="283">
                  <c:v>0.21937500000000346</c:v>
                </c:pt>
                <c:pt idx="284">
                  <c:v>0.21750000000000347</c:v>
                </c:pt>
                <c:pt idx="285">
                  <c:v>0.21562500000000348</c:v>
                </c:pt>
                <c:pt idx="286">
                  <c:v>0.2137500000000035</c:v>
                </c:pt>
                <c:pt idx="287">
                  <c:v>0.2118750000000035</c:v>
                </c:pt>
                <c:pt idx="288">
                  <c:v>0.21000000000000352</c:v>
                </c:pt>
                <c:pt idx="289">
                  <c:v>0.20812500000000353</c:v>
                </c:pt>
                <c:pt idx="290">
                  <c:v>0.20625000000000354</c:v>
                </c:pt>
                <c:pt idx="291">
                  <c:v>0.20437500000000355</c:v>
                </c:pt>
                <c:pt idx="292">
                  <c:v>0.20250000000000357</c:v>
                </c:pt>
                <c:pt idx="293">
                  <c:v>0.20062500000000358</c:v>
                </c:pt>
                <c:pt idx="294">
                  <c:v>0.1987500000000036</c:v>
                </c:pt>
                <c:pt idx="295">
                  <c:v>0.1968750000000036</c:v>
                </c:pt>
                <c:pt idx="296">
                  <c:v>0.19500000000000361</c:v>
                </c:pt>
                <c:pt idx="297">
                  <c:v>0.19312500000000363</c:v>
                </c:pt>
                <c:pt idx="298">
                  <c:v>0.19125000000000364</c:v>
                </c:pt>
                <c:pt idx="299">
                  <c:v>0.18937500000000365</c:v>
                </c:pt>
                <c:pt idx="300">
                  <c:v>0.18750000000000366</c:v>
                </c:pt>
                <c:pt idx="301">
                  <c:v>0.18562500000000368</c:v>
                </c:pt>
                <c:pt idx="302">
                  <c:v>0.1837500000000037</c:v>
                </c:pt>
                <c:pt idx="303">
                  <c:v>0.1818750000000037</c:v>
                </c:pt>
                <c:pt idx="304">
                  <c:v>0.1800000000000037</c:v>
                </c:pt>
                <c:pt idx="305">
                  <c:v>0.17812500000000372</c:v>
                </c:pt>
                <c:pt idx="306">
                  <c:v>0.17625000000000374</c:v>
                </c:pt>
                <c:pt idx="307">
                  <c:v>0.17437500000000375</c:v>
                </c:pt>
                <c:pt idx="308">
                  <c:v>0.17250000000000376</c:v>
                </c:pt>
                <c:pt idx="309">
                  <c:v>0.17062500000000377</c:v>
                </c:pt>
                <c:pt idx="310">
                  <c:v>0.16875000000000379</c:v>
                </c:pt>
                <c:pt idx="311">
                  <c:v>0.1668750000000038</c:v>
                </c:pt>
                <c:pt idx="312">
                  <c:v>0.1650000000000038</c:v>
                </c:pt>
                <c:pt idx="313">
                  <c:v>0.16312500000000382</c:v>
                </c:pt>
                <c:pt idx="314">
                  <c:v>0.16125000000000383</c:v>
                </c:pt>
                <c:pt idx="315">
                  <c:v>0.15937500000000385</c:v>
                </c:pt>
                <c:pt idx="316">
                  <c:v>0.15750000000000386</c:v>
                </c:pt>
                <c:pt idx="317">
                  <c:v>0.15562500000000387</c:v>
                </c:pt>
                <c:pt idx="318">
                  <c:v>0.15375000000000388</c:v>
                </c:pt>
                <c:pt idx="319">
                  <c:v>0.1518750000000039</c:v>
                </c:pt>
                <c:pt idx="320">
                  <c:v>0.1500000000000039</c:v>
                </c:pt>
                <c:pt idx="321">
                  <c:v>0.14812500000000392</c:v>
                </c:pt>
                <c:pt idx="322">
                  <c:v>0.14625000000000393</c:v>
                </c:pt>
                <c:pt idx="323">
                  <c:v>0.14437500000000394</c:v>
                </c:pt>
                <c:pt idx="324">
                  <c:v>0.14250000000000396</c:v>
                </c:pt>
                <c:pt idx="325">
                  <c:v>0.14062500000000397</c:v>
                </c:pt>
                <c:pt idx="326">
                  <c:v>0.13875000000000398</c:v>
                </c:pt>
                <c:pt idx="327">
                  <c:v>0.136875000000004</c:v>
                </c:pt>
                <c:pt idx="328">
                  <c:v>0.135000000000004</c:v>
                </c:pt>
                <c:pt idx="329">
                  <c:v>0.13312500000000402</c:v>
                </c:pt>
                <c:pt idx="330">
                  <c:v>0.13125000000000403</c:v>
                </c:pt>
                <c:pt idx="331">
                  <c:v>0.12937500000000404</c:v>
                </c:pt>
                <c:pt idx="332">
                  <c:v>0.12750000000000405</c:v>
                </c:pt>
                <c:pt idx="333">
                  <c:v>0.12562500000000407</c:v>
                </c:pt>
                <c:pt idx="334">
                  <c:v>0.12375000000000407</c:v>
                </c:pt>
                <c:pt idx="335">
                  <c:v>0.12187500000000406</c:v>
                </c:pt>
                <c:pt idx="336">
                  <c:v>0.12000000000000406</c:v>
                </c:pt>
                <c:pt idx="337">
                  <c:v>0.11812500000000406</c:v>
                </c:pt>
                <c:pt idx="338">
                  <c:v>0.11625000000000406</c:v>
                </c:pt>
                <c:pt idx="339">
                  <c:v>0.11437500000000406</c:v>
                </c:pt>
                <c:pt idx="340">
                  <c:v>0.11250000000000406</c:v>
                </c:pt>
                <c:pt idx="341">
                  <c:v>0.11062500000000405</c:v>
                </c:pt>
                <c:pt idx="342">
                  <c:v>0.10875000000000405</c:v>
                </c:pt>
                <c:pt idx="343">
                  <c:v>0.10687500000000405</c:v>
                </c:pt>
                <c:pt idx="344">
                  <c:v>0.10500000000000405</c:v>
                </c:pt>
                <c:pt idx="345">
                  <c:v>0.10312500000000405</c:v>
                </c:pt>
                <c:pt idx="346">
                  <c:v>0.10125000000000405</c:v>
                </c:pt>
                <c:pt idx="347">
                  <c:v>0.09937500000000404</c:v>
                </c:pt>
                <c:pt idx="348">
                  <c:v>0.09750000000000404</c:v>
                </c:pt>
                <c:pt idx="349">
                  <c:v>0.09562500000000404</c:v>
                </c:pt>
                <c:pt idx="350">
                  <c:v>0.09375000000000404</c:v>
                </c:pt>
                <c:pt idx="351">
                  <c:v>0.09187500000000404</c:v>
                </c:pt>
                <c:pt idx="352">
                  <c:v>0.09000000000000404</c:v>
                </c:pt>
                <c:pt idx="353">
                  <c:v>0.08812500000000403</c:v>
                </c:pt>
                <c:pt idx="354">
                  <c:v>0.08625000000000403</c:v>
                </c:pt>
                <c:pt idx="355">
                  <c:v>0.08437500000000403</c:v>
                </c:pt>
                <c:pt idx="356">
                  <c:v>0.08250000000000403</c:v>
                </c:pt>
                <c:pt idx="357">
                  <c:v>0.08062500000000403</c:v>
                </c:pt>
                <c:pt idx="358">
                  <c:v>0.07875000000000403</c:v>
                </c:pt>
                <c:pt idx="359">
                  <c:v>0.07687500000000402</c:v>
                </c:pt>
                <c:pt idx="360">
                  <c:v>0.07500000000000402</c:v>
                </c:pt>
                <c:pt idx="361">
                  <c:v>0.07312500000000402</c:v>
                </c:pt>
                <c:pt idx="362">
                  <c:v>0.07125000000000402</c:v>
                </c:pt>
                <c:pt idx="363">
                  <c:v>0.06937500000000402</c:v>
                </c:pt>
                <c:pt idx="364">
                  <c:v>0.06750000000000402</c:v>
                </c:pt>
                <c:pt idx="365">
                  <c:v>0.06562500000000401</c:v>
                </c:pt>
                <c:pt idx="366">
                  <c:v>0.06375000000000401</c:v>
                </c:pt>
                <c:pt idx="367">
                  <c:v>0.06187500000000401</c:v>
                </c:pt>
                <c:pt idx="368">
                  <c:v>0.06000000000000401</c:v>
                </c:pt>
                <c:pt idx="369">
                  <c:v>0.05812500000000401</c:v>
                </c:pt>
                <c:pt idx="370">
                  <c:v>0.056250000000004005</c:v>
                </c:pt>
                <c:pt idx="371">
                  <c:v>0.054375000000004</c:v>
                </c:pt>
                <c:pt idx="372">
                  <c:v>0.052500000000004</c:v>
                </c:pt>
                <c:pt idx="373">
                  <c:v>0.050625000000004</c:v>
                </c:pt>
                <c:pt idx="374">
                  <c:v>0.048750000000004</c:v>
                </c:pt>
                <c:pt idx="375">
                  <c:v>0.046875000000004</c:v>
                </c:pt>
                <c:pt idx="376">
                  <c:v>0.045000000000003995</c:v>
                </c:pt>
                <c:pt idx="377">
                  <c:v>0.043125000000003993</c:v>
                </c:pt>
                <c:pt idx="378">
                  <c:v>0.04125000000000399</c:v>
                </c:pt>
                <c:pt idx="379">
                  <c:v>0.03937500000000399</c:v>
                </c:pt>
                <c:pt idx="380">
                  <c:v>0.03750000000000399</c:v>
                </c:pt>
                <c:pt idx="381">
                  <c:v>0.03562500000000399</c:v>
                </c:pt>
                <c:pt idx="382">
                  <c:v>0.033750000000003985</c:v>
                </c:pt>
                <c:pt idx="383">
                  <c:v>0.031875000000003983</c:v>
                </c:pt>
                <c:pt idx="384">
                  <c:v>0.030000000000003982</c:v>
                </c:pt>
                <c:pt idx="385">
                  <c:v>0.02812500000000398</c:v>
                </c:pt>
                <c:pt idx="386">
                  <c:v>0.02625000000000398</c:v>
                </c:pt>
                <c:pt idx="387">
                  <c:v>0.024375000000003977</c:v>
                </c:pt>
                <c:pt idx="388">
                  <c:v>0.022500000000003975</c:v>
                </c:pt>
                <c:pt idx="389">
                  <c:v>0.020625000000003973</c:v>
                </c:pt>
                <c:pt idx="390">
                  <c:v>0.018750000000003972</c:v>
                </c:pt>
                <c:pt idx="391">
                  <c:v>0.01687500000000397</c:v>
                </c:pt>
                <c:pt idx="392">
                  <c:v>0.01500000000000397</c:v>
                </c:pt>
                <c:pt idx="393">
                  <c:v>0.01312500000000397</c:v>
                </c:pt>
                <c:pt idx="394">
                  <c:v>0.01125000000000397</c:v>
                </c:pt>
                <c:pt idx="395">
                  <c:v>0.00937500000000397</c:v>
                </c:pt>
                <c:pt idx="396">
                  <c:v>0.0075000000000039705</c:v>
                </c:pt>
                <c:pt idx="397">
                  <c:v>0.005625000000003971</c:v>
                </c:pt>
              </c:numCache>
            </c:numRef>
          </c:yVal>
          <c:smooth val="0"/>
        </c:ser>
        <c:axId val="41786775"/>
        <c:axId val="40536656"/>
      </c:scatterChart>
      <c:valAx>
        <c:axId val="41786775"/>
        <c:scaling>
          <c:orientation val="minMax"/>
        </c:scaling>
        <c:axPos val="b"/>
        <c:title>
          <c:tx>
            <c:rich>
              <a:bodyPr vert="horz" rot="0" anchor="ctr"/>
              <a:lstStyle/>
              <a:p>
                <a:pPr algn="ctr">
                  <a:defRPr/>
                </a:pPr>
                <a:r>
                  <a:rPr lang="en-US" cap="none" sz="1200" b="1" i="0" u="none" baseline="0">
                    <a:solidFill>
                      <a:srgbClr val="000000"/>
                    </a:solidFill>
                  </a:rPr>
                  <a:t>ω (</a:t>
                </a:r>
                <a:r>
                  <a:rPr lang="en-US" cap="none" sz="1200" b="0" i="0" u="none" baseline="0">
                    <a:solidFill>
                      <a:srgbClr val="000000"/>
                    </a:solidFill>
                    <a:latin typeface="Calibri"/>
                    <a:ea typeface="Calibri"/>
                    <a:cs typeface="Calibri"/>
                  </a:rPr>
                  <a:t>x/√t)</a:t>
                </a:r>
              </a:p>
            </c:rich>
          </c:tx>
          <c:layout>
            <c:manualLayout>
              <c:xMode val="factor"/>
              <c:yMode val="factor"/>
              <c:x val="-0.01075"/>
              <c:y val="0.002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40536656"/>
        <c:crosses val="autoZero"/>
        <c:crossBetween val="midCat"/>
        <c:dispUnits/>
      </c:valAx>
      <c:valAx>
        <c:axId val="40536656"/>
        <c:scaling>
          <c:orientation val="minMax"/>
        </c:scaling>
        <c:axPos val="l"/>
        <c:title>
          <c:tx>
            <c:rich>
              <a:bodyPr vert="horz" rot="-5400000" anchor="ctr"/>
              <a:lstStyle/>
              <a:p>
                <a:pPr algn="ctr">
                  <a:defRPr/>
                </a:pPr>
                <a:r>
                  <a:rPr lang="en-US" cap="none" sz="1200" b="1" i="0" u="none" baseline="0">
                    <a:solidFill>
                      <a:srgbClr val="000000"/>
                    </a:solidFill>
                  </a:rPr>
                  <a:t>Water saturation</a:t>
                </a:r>
              </a:p>
            </c:rich>
          </c:tx>
          <c:layout>
            <c:manualLayout>
              <c:xMode val="factor"/>
              <c:yMode val="factor"/>
              <c:x val="-0.00775"/>
              <c:y val="-0.001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41786775"/>
        <c:crosses val="autoZero"/>
        <c:crossBetween val="midCat"/>
        <c:dispUnits/>
      </c:valAx>
      <c:spPr>
        <a:noFill/>
        <a:ln>
          <a:noFill/>
        </a:ln>
      </c:spPr>
    </c:plotArea>
    <c:plotVisOnly val="1"/>
    <c:dispBlanksAs val="span"/>
    <c:showDLblsOverMax val="0"/>
  </c:chart>
  <c:spPr>
    <a:solidFill>
      <a:srgbClr val="FFFFFF"/>
    </a:solidFill>
    <a:ln w="3175">
      <a:noFill/>
    </a:ln>
  </c:sp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i="0" u="none" baseline="0">
                <a:solidFill>
                  <a:srgbClr val="000000"/>
                </a:solidFill>
              </a:rPr>
              <a:t>Relative permeabilities</a:t>
            </a:r>
          </a:p>
        </c:rich>
      </c:tx>
      <c:layout>
        <c:manualLayout>
          <c:xMode val="factor"/>
          <c:yMode val="factor"/>
          <c:x val="0.016"/>
          <c:y val="0"/>
        </c:manualLayout>
      </c:layout>
      <c:spPr>
        <a:noFill/>
        <a:ln>
          <a:noFill/>
        </a:ln>
      </c:spPr>
    </c:title>
    <c:plotArea>
      <c:layout>
        <c:manualLayout>
          <c:xMode val="edge"/>
          <c:yMode val="edge"/>
          <c:x val="0.09975"/>
          <c:y val="0.179"/>
          <c:w val="0.871"/>
          <c:h val="0.70575"/>
        </c:manualLayout>
      </c:layout>
      <c:scatterChart>
        <c:scatterStyle val="lineMarker"/>
        <c:varyColors val="0"/>
        <c:ser>
          <c:idx val="0"/>
          <c:order val="0"/>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'co-c. computations'!$E$3:$E$403</c:f>
              <c:numCache>
                <c:ptCount val="401"/>
                <c:pt idx="0">
                  <c:v>0.75</c:v>
                </c:pt>
                <c:pt idx="1">
                  <c:v>0.748125</c:v>
                </c:pt>
                <c:pt idx="2">
                  <c:v>0.7462500000000001</c:v>
                </c:pt>
                <c:pt idx="3">
                  <c:v>0.7443750000000001</c:v>
                </c:pt>
                <c:pt idx="4">
                  <c:v>0.7425000000000002</c:v>
                </c:pt>
                <c:pt idx="5">
                  <c:v>0.7406250000000002</c:v>
                </c:pt>
                <c:pt idx="6">
                  <c:v>0.7387500000000002</c:v>
                </c:pt>
                <c:pt idx="7">
                  <c:v>0.7368750000000003</c:v>
                </c:pt>
                <c:pt idx="8">
                  <c:v>0.7350000000000003</c:v>
                </c:pt>
                <c:pt idx="9">
                  <c:v>0.7331250000000004</c:v>
                </c:pt>
                <c:pt idx="10">
                  <c:v>0.7312500000000004</c:v>
                </c:pt>
                <c:pt idx="11">
                  <c:v>0.7293750000000004</c:v>
                </c:pt>
                <c:pt idx="12">
                  <c:v>0.7275000000000005</c:v>
                </c:pt>
                <c:pt idx="13">
                  <c:v>0.7256250000000005</c:v>
                </c:pt>
                <c:pt idx="14">
                  <c:v>0.7237500000000006</c:v>
                </c:pt>
                <c:pt idx="15">
                  <c:v>0.7218750000000006</c:v>
                </c:pt>
                <c:pt idx="16">
                  <c:v>0.7200000000000006</c:v>
                </c:pt>
                <c:pt idx="17">
                  <c:v>0.7181250000000007</c:v>
                </c:pt>
                <c:pt idx="18">
                  <c:v>0.7162500000000007</c:v>
                </c:pt>
                <c:pt idx="19">
                  <c:v>0.7143750000000008</c:v>
                </c:pt>
                <c:pt idx="20">
                  <c:v>0.7125000000000008</c:v>
                </c:pt>
                <c:pt idx="21">
                  <c:v>0.7106250000000008</c:v>
                </c:pt>
                <c:pt idx="22">
                  <c:v>0.7087500000000009</c:v>
                </c:pt>
                <c:pt idx="23">
                  <c:v>0.7068750000000009</c:v>
                </c:pt>
                <c:pt idx="24">
                  <c:v>0.705000000000001</c:v>
                </c:pt>
                <c:pt idx="25">
                  <c:v>0.703125000000001</c:v>
                </c:pt>
                <c:pt idx="26">
                  <c:v>0.701250000000001</c:v>
                </c:pt>
                <c:pt idx="27">
                  <c:v>0.6993750000000011</c:v>
                </c:pt>
                <c:pt idx="28">
                  <c:v>0.6975000000000011</c:v>
                </c:pt>
                <c:pt idx="29">
                  <c:v>0.6956250000000012</c:v>
                </c:pt>
                <c:pt idx="30">
                  <c:v>0.6937500000000012</c:v>
                </c:pt>
                <c:pt idx="31">
                  <c:v>0.6918750000000012</c:v>
                </c:pt>
                <c:pt idx="32">
                  <c:v>0.6900000000000013</c:v>
                </c:pt>
                <c:pt idx="33">
                  <c:v>0.6881250000000013</c:v>
                </c:pt>
                <c:pt idx="34">
                  <c:v>0.6862500000000014</c:v>
                </c:pt>
                <c:pt idx="35">
                  <c:v>0.6843750000000014</c:v>
                </c:pt>
                <c:pt idx="36">
                  <c:v>0.6825000000000014</c:v>
                </c:pt>
                <c:pt idx="37">
                  <c:v>0.6806250000000015</c:v>
                </c:pt>
                <c:pt idx="38">
                  <c:v>0.6787500000000015</c:v>
                </c:pt>
                <c:pt idx="39">
                  <c:v>0.6768750000000016</c:v>
                </c:pt>
                <c:pt idx="40">
                  <c:v>0.6750000000000016</c:v>
                </c:pt>
                <c:pt idx="41">
                  <c:v>0.6731250000000016</c:v>
                </c:pt>
                <c:pt idx="42">
                  <c:v>0.6712500000000017</c:v>
                </c:pt>
                <c:pt idx="43">
                  <c:v>0.6693750000000017</c:v>
                </c:pt>
                <c:pt idx="44">
                  <c:v>0.6675000000000018</c:v>
                </c:pt>
                <c:pt idx="45">
                  <c:v>0.6656250000000018</c:v>
                </c:pt>
                <c:pt idx="46">
                  <c:v>0.6637500000000018</c:v>
                </c:pt>
                <c:pt idx="47">
                  <c:v>0.6618750000000019</c:v>
                </c:pt>
                <c:pt idx="48">
                  <c:v>0.6600000000000019</c:v>
                </c:pt>
                <c:pt idx="49">
                  <c:v>0.658125000000002</c:v>
                </c:pt>
                <c:pt idx="50">
                  <c:v>0.656250000000002</c:v>
                </c:pt>
                <c:pt idx="51">
                  <c:v>0.654375000000002</c:v>
                </c:pt>
                <c:pt idx="52">
                  <c:v>0.6525000000000021</c:v>
                </c:pt>
                <c:pt idx="53">
                  <c:v>0.6506250000000021</c:v>
                </c:pt>
                <c:pt idx="54">
                  <c:v>0.6487500000000022</c:v>
                </c:pt>
                <c:pt idx="55">
                  <c:v>0.6468750000000022</c:v>
                </c:pt>
                <c:pt idx="56">
                  <c:v>0.6450000000000022</c:v>
                </c:pt>
                <c:pt idx="57">
                  <c:v>0.6431250000000023</c:v>
                </c:pt>
                <c:pt idx="58">
                  <c:v>0.6412500000000023</c:v>
                </c:pt>
                <c:pt idx="59">
                  <c:v>0.6393750000000024</c:v>
                </c:pt>
                <c:pt idx="60">
                  <c:v>0.6375000000000024</c:v>
                </c:pt>
                <c:pt idx="61">
                  <c:v>0.6356250000000024</c:v>
                </c:pt>
                <c:pt idx="62">
                  <c:v>0.6337500000000025</c:v>
                </c:pt>
                <c:pt idx="63">
                  <c:v>0.6318750000000025</c:v>
                </c:pt>
                <c:pt idx="64">
                  <c:v>0.6300000000000026</c:v>
                </c:pt>
                <c:pt idx="65">
                  <c:v>0.6281250000000026</c:v>
                </c:pt>
                <c:pt idx="66">
                  <c:v>0.6262500000000026</c:v>
                </c:pt>
                <c:pt idx="67">
                  <c:v>0.6243750000000027</c:v>
                </c:pt>
                <c:pt idx="68">
                  <c:v>0.6225000000000027</c:v>
                </c:pt>
                <c:pt idx="69">
                  <c:v>0.6206250000000028</c:v>
                </c:pt>
                <c:pt idx="70">
                  <c:v>0.6187500000000028</c:v>
                </c:pt>
                <c:pt idx="71">
                  <c:v>0.6168750000000028</c:v>
                </c:pt>
                <c:pt idx="72">
                  <c:v>0.6150000000000029</c:v>
                </c:pt>
                <c:pt idx="73">
                  <c:v>0.6131250000000029</c:v>
                </c:pt>
                <c:pt idx="74">
                  <c:v>0.611250000000003</c:v>
                </c:pt>
                <c:pt idx="75">
                  <c:v>0.609375000000003</c:v>
                </c:pt>
                <c:pt idx="76">
                  <c:v>0.607500000000003</c:v>
                </c:pt>
                <c:pt idx="77">
                  <c:v>0.6056250000000031</c:v>
                </c:pt>
                <c:pt idx="78">
                  <c:v>0.6037500000000031</c:v>
                </c:pt>
                <c:pt idx="79">
                  <c:v>0.6018750000000032</c:v>
                </c:pt>
                <c:pt idx="80">
                  <c:v>0.6000000000000032</c:v>
                </c:pt>
                <c:pt idx="81">
                  <c:v>0.5981250000000032</c:v>
                </c:pt>
                <c:pt idx="82">
                  <c:v>0.5962500000000033</c:v>
                </c:pt>
                <c:pt idx="83">
                  <c:v>0.5943750000000033</c:v>
                </c:pt>
                <c:pt idx="84">
                  <c:v>0.5925000000000034</c:v>
                </c:pt>
                <c:pt idx="85">
                  <c:v>0.5906250000000034</c:v>
                </c:pt>
                <c:pt idx="86">
                  <c:v>0.5887500000000034</c:v>
                </c:pt>
                <c:pt idx="87">
                  <c:v>0.5868750000000035</c:v>
                </c:pt>
                <c:pt idx="88">
                  <c:v>0.5850000000000035</c:v>
                </c:pt>
                <c:pt idx="89">
                  <c:v>0.5831250000000036</c:v>
                </c:pt>
                <c:pt idx="90">
                  <c:v>0.5812500000000036</c:v>
                </c:pt>
                <c:pt idx="91">
                  <c:v>0.5793750000000036</c:v>
                </c:pt>
                <c:pt idx="92">
                  <c:v>0.5775000000000037</c:v>
                </c:pt>
                <c:pt idx="93">
                  <c:v>0.5756250000000037</c:v>
                </c:pt>
                <c:pt idx="94">
                  <c:v>0.5737500000000038</c:v>
                </c:pt>
                <c:pt idx="95">
                  <c:v>0.5718750000000038</c:v>
                </c:pt>
                <c:pt idx="96">
                  <c:v>0.5700000000000038</c:v>
                </c:pt>
                <c:pt idx="97">
                  <c:v>0.5681250000000039</c:v>
                </c:pt>
                <c:pt idx="98">
                  <c:v>0.5662500000000039</c:v>
                </c:pt>
                <c:pt idx="99">
                  <c:v>0.564375000000004</c:v>
                </c:pt>
                <c:pt idx="100">
                  <c:v>0.562500000000004</c:v>
                </c:pt>
                <c:pt idx="101">
                  <c:v>0.560625000000004</c:v>
                </c:pt>
                <c:pt idx="102">
                  <c:v>0.5587500000000041</c:v>
                </c:pt>
                <c:pt idx="103">
                  <c:v>0.5568750000000041</c:v>
                </c:pt>
                <c:pt idx="104">
                  <c:v>0.5550000000000042</c:v>
                </c:pt>
                <c:pt idx="105">
                  <c:v>0.5531250000000042</c:v>
                </c:pt>
                <c:pt idx="106">
                  <c:v>0.5512500000000042</c:v>
                </c:pt>
                <c:pt idx="107">
                  <c:v>0.5493750000000043</c:v>
                </c:pt>
                <c:pt idx="108">
                  <c:v>0.5475000000000043</c:v>
                </c:pt>
                <c:pt idx="109">
                  <c:v>0.5456250000000044</c:v>
                </c:pt>
                <c:pt idx="110">
                  <c:v>0.5437500000000044</c:v>
                </c:pt>
                <c:pt idx="111">
                  <c:v>0.5418750000000044</c:v>
                </c:pt>
                <c:pt idx="112">
                  <c:v>0.5400000000000045</c:v>
                </c:pt>
                <c:pt idx="113">
                  <c:v>0.5381250000000045</c:v>
                </c:pt>
                <c:pt idx="114">
                  <c:v>0.5362500000000046</c:v>
                </c:pt>
                <c:pt idx="115">
                  <c:v>0.5343750000000046</c:v>
                </c:pt>
                <c:pt idx="116">
                  <c:v>0.5325000000000046</c:v>
                </c:pt>
                <c:pt idx="117">
                  <c:v>0.5306250000000047</c:v>
                </c:pt>
                <c:pt idx="118">
                  <c:v>0.5287500000000047</c:v>
                </c:pt>
                <c:pt idx="119">
                  <c:v>0.5268750000000048</c:v>
                </c:pt>
                <c:pt idx="120">
                  <c:v>0.5250000000000048</c:v>
                </c:pt>
                <c:pt idx="121">
                  <c:v>0.5231250000000048</c:v>
                </c:pt>
                <c:pt idx="122">
                  <c:v>0.5212500000000049</c:v>
                </c:pt>
                <c:pt idx="123">
                  <c:v>0.5193750000000049</c:v>
                </c:pt>
                <c:pt idx="124">
                  <c:v>0.517500000000005</c:v>
                </c:pt>
                <c:pt idx="125">
                  <c:v>0.515625000000005</c:v>
                </c:pt>
                <c:pt idx="126">
                  <c:v>0.513750000000005</c:v>
                </c:pt>
                <c:pt idx="127">
                  <c:v>0.5118750000000051</c:v>
                </c:pt>
                <c:pt idx="128">
                  <c:v>0.5100000000000051</c:v>
                </c:pt>
                <c:pt idx="129">
                  <c:v>0.5081250000000052</c:v>
                </c:pt>
                <c:pt idx="130">
                  <c:v>0.5062500000000052</c:v>
                </c:pt>
                <c:pt idx="131">
                  <c:v>0.5043750000000052</c:v>
                </c:pt>
                <c:pt idx="132">
                  <c:v>0.5025000000000053</c:v>
                </c:pt>
                <c:pt idx="133">
                  <c:v>0.5006250000000053</c:v>
                </c:pt>
                <c:pt idx="134">
                  <c:v>0.4987500000000053</c:v>
                </c:pt>
                <c:pt idx="135">
                  <c:v>0.4968750000000053</c:v>
                </c:pt>
                <c:pt idx="136">
                  <c:v>0.49500000000000527</c:v>
                </c:pt>
                <c:pt idx="137">
                  <c:v>0.49312500000000525</c:v>
                </c:pt>
                <c:pt idx="138">
                  <c:v>0.49125000000000524</c:v>
                </c:pt>
                <c:pt idx="139">
                  <c:v>0.4893750000000052</c:v>
                </c:pt>
                <c:pt idx="140">
                  <c:v>0.4875000000000052</c:v>
                </c:pt>
                <c:pt idx="141">
                  <c:v>0.4856250000000052</c:v>
                </c:pt>
                <c:pt idx="142">
                  <c:v>0.4837500000000052</c:v>
                </c:pt>
                <c:pt idx="143">
                  <c:v>0.48187500000000516</c:v>
                </c:pt>
                <c:pt idx="144">
                  <c:v>0.48000000000000514</c:v>
                </c:pt>
                <c:pt idx="145">
                  <c:v>0.47812500000000513</c:v>
                </c:pt>
                <c:pt idx="146">
                  <c:v>0.4762500000000051</c:v>
                </c:pt>
                <c:pt idx="147">
                  <c:v>0.4743750000000051</c:v>
                </c:pt>
                <c:pt idx="148">
                  <c:v>0.4725000000000051</c:v>
                </c:pt>
                <c:pt idx="149">
                  <c:v>0.47062500000000507</c:v>
                </c:pt>
                <c:pt idx="150">
                  <c:v>0.46875000000000505</c:v>
                </c:pt>
                <c:pt idx="151">
                  <c:v>0.46687500000000504</c:v>
                </c:pt>
                <c:pt idx="152">
                  <c:v>0.465000000000005</c:v>
                </c:pt>
                <c:pt idx="153">
                  <c:v>0.463125000000005</c:v>
                </c:pt>
                <c:pt idx="154">
                  <c:v>0.461250000000005</c:v>
                </c:pt>
                <c:pt idx="155">
                  <c:v>0.459375000000005</c:v>
                </c:pt>
                <c:pt idx="156">
                  <c:v>0.45750000000000496</c:v>
                </c:pt>
                <c:pt idx="157">
                  <c:v>0.45562500000000494</c:v>
                </c:pt>
                <c:pt idx="158">
                  <c:v>0.4537500000000049</c:v>
                </c:pt>
                <c:pt idx="159">
                  <c:v>0.4518750000000049</c:v>
                </c:pt>
                <c:pt idx="160">
                  <c:v>0.4500000000000049</c:v>
                </c:pt>
                <c:pt idx="161">
                  <c:v>0.4481250000000049</c:v>
                </c:pt>
                <c:pt idx="162">
                  <c:v>0.44625000000000486</c:v>
                </c:pt>
                <c:pt idx="163">
                  <c:v>0.44437500000000485</c:v>
                </c:pt>
                <c:pt idx="164">
                  <c:v>0.44250000000000483</c:v>
                </c:pt>
                <c:pt idx="165">
                  <c:v>0.4406250000000048</c:v>
                </c:pt>
                <c:pt idx="166">
                  <c:v>0.4387500000000048</c:v>
                </c:pt>
                <c:pt idx="167">
                  <c:v>0.4368750000000048</c:v>
                </c:pt>
                <c:pt idx="168">
                  <c:v>0.43500000000000477</c:v>
                </c:pt>
                <c:pt idx="169">
                  <c:v>0.43312500000000476</c:v>
                </c:pt>
                <c:pt idx="170">
                  <c:v>0.43125000000000474</c:v>
                </c:pt>
                <c:pt idx="171">
                  <c:v>0.4293750000000047</c:v>
                </c:pt>
                <c:pt idx="172">
                  <c:v>0.4275000000000047</c:v>
                </c:pt>
                <c:pt idx="173">
                  <c:v>0.4256250000000047</c:v>
                </c:pt>
                <c:pt idx="174">
                  <c:v>0.4237500000000047</c:v>
                </c:pt>
                <c:pt idx="175">
                  <c:v>0.42187500000000466</c:v>
                </c:pt>
                <c:pt idx="176">
                  <c:v>0.42000000000000465</c:v>
                </c:pt>
                <c:pt idx="177">
                  <c:v>0.41812500000000463</c:v>
                </c:pt>
                <c:pt idx="178">
                  <c:v>0.4162500000000046</c:v>
                </c:pt>
                <c:pt idx="179">
                  <c:v>0.4143750000000046</c:v>
                </c:pt>
                <c:pt idx="180">
                  <c:v>0.4125000000000046</c:v>
                </c:pt>
                <c:pt idx="181">
                  <c:v>0.41062500000000457</c:v>
                </c:pt>
                <c:pt idx="182">
                  <c:v>0.40875000000000455</c:v>
                </c:pt>
                <c:pt idx="183">
                  <c:v>0.40687500000000454</c:v>
                </c:pt>
                <c:pt idx="184">
                  <c:v>0.4050000000000045</c:v>
                </c:pt>
                <c:pt idx="185">
                  <c:v>0.4031250000000045</c:v>
                </c:pt>
                <c:pt idx="186">
                  <c:v>0.4012500000000045</c:v>
                </c:pt>
                <c:pt idx="187">
                  <c:v>0.3993750000000045</c:v>
                </c:pt>
                <c:pt idx="188">
                  <c:v>0.39750000000000446</c:v>
                </c:pt>
                <c:pt idx="189">
                  <c:v>0.39562500000000445</c:v>
                </c:pt>
                <c:pt idx="190">
                  <c:v>0.39375000000000443</c:v>
                </c:pt>
                <c:pt idx="191">
                  <c:v>0.3918750000000044</c:v>
                </c:pt>
                <c:pt idx="192">
                  <c:v>0.3900000000000044</c:v>
                </c:pt>
                <c:pt idx="193">
                  <c:v>0.3881250000000044</c:v>
                </c:pt>
                <c:pt idx="194">
                  <c:v>0.38625000000000437</c:v>
                </c:pt>
                <c:pt idx="195">
                  <c:v>0.38437500000000435</c:v>
                </c:pt>
                <c:pt idx="196">
                  <c:v>0.38250000000000434</c:v>
                </c:pt>
                <c:pt idx="197">
                  <c:v>0.3806250000000043</c:v>
                </c:pt>
                <c:pt idx="198">
                  <c:v>0.3787500000000043</c:v>
                </c:pt>
                <c:pt idx="199">
                  <c:v>0.3768750000000043</c:v>
                </c:pt>
                <c:pt idx="200">
                  <c:v>0.3750000000000043</c:v>
                </c:pt>
                <c:pt idx="201">
                  <c:v>0.37312500000000426</c:v>
                </c:pt>
                <c:pt idx="202">
                  <c:v>0.37125000000000424</c:v>
                </c:pt>
                <c:pt idx="203">
                  <c:v>0.3693750000000042</c:v>
                </c:pt>
                <c:pt idx="204">
                  <c:v>0.3675000000000042</c:v>
                </c:pt>
                <c:pt idx="205">
                  <c:v>0.3656250000000042</c:v>
                </c:pt>
                <c:pt idx="206">
                  <c:v>0.3637500000000042</c:v>
                </c:pt>
                <c:pt idx="207">
                  <c:v>0.36187500000000417</c:v>
                </c:pt>
                <c:pt idx="208">
                  <c:v>0.36000000000000415</c:v>
                </c:pt>
                <c:pt idx="209">
                  <c:v>0.35812500000000413</c:v>
                </c:pt>
                <c:pt idx="210">
                  <c:v>0.3562500000000041</c:v>
                </c:pt>
                <c:pt idx="211">
                  <c:v>0.3543750000000041</c:v>
                </c:pt>
                <c:pt idx="212">
                  <c:v>0.3525000000000041</c:v>
                </c:pt>
                <c:pt idx="213">
                  <c:v>0.3506250000000041</c:v>
                </c:pt>
                <c:pt idx="214">
                  <c:v>0.34875000000000406</c:v>
                </c:pt>
                <c:pt idx="215">
                  <c:v>0.34687500000000404</c:v>
                </c:pt>
                <c:pt idx="216">
                  <c:v>0.345000000000004</c:v>
                </c:pt>
                <c:pt idx="217">
                  <c:v>0.343125000000004</c:v>
                </c:pt>
                <c:pt idx="218">
                  <c:v>0.341250000000004</c:v>
                </c:pt>
                <c:pt idx="219">
                  <c:v>0.339375000000004</c:v>
                </c:pt>
                <c:pt idx="220">
                  <c:v>0.33750000000000396</c:v>
                </c:pt>
                <c:pt idx="221">
                  <c:v>0.33562500000000395</c:v>
                </c:pt>
                <c:pt idx="222">
                  <c:v>0.33375000000000393</c:v>
                </c:pt>
                <c:pt idx="223">
                  <c:v>0.3318750000000039</c:v>
                </c:pt>
                <c:pt idx="224">
                  <c:v>0.3300000000000039</c:v>
                </c:pt>
                <c:pt idx="225">
                  <c:v>0.3281250000000039</c:v>
                </c:pt>
                <c:pt idx="226">
                  <c:v>0.32625000000000387</c:v>
                </c:pt>
                <c:pt idx="227">
                  <c:v>0.32437500000000385</c:v>
                </c:pt>
                <c:pt idx="228">
                  <c:v>0.32250000000000384</c:v>
                </c:pt>
                <c:pt idx="229">
                  <c:v>0.3206250000000038</c:v>
                </c:pt>
                <c:pt idx="230">
                  <c:v>0.3187500000000038</c:v>
                </c:pt>
                <c:pt idx="231">
                  <c:v>0.3168750000000038</c:v>
                </c:pt>
                <c:pt idx="232">
                  <c:v>0.3150000000000038</c:v>
                </c:pt>
                <c:pt idx="233">
                  <c:v>0.31312500000000376</c:v>
                </c:pt>
                <c:pt idx="234">
                  <c:v>0.31125000000000375</c:v>
                </c:pt>
                <c:pt idx="235">
                  <c:v>0.30937500000000373</c:v>
                </c:pt>
                <c:pt idx="236">
                  <c:v>0.3075000000000037</c:v>
                </c:pt>
                <c:pt idx="237">
                  <c:v>0.3056250000000037</c:v>
                </c:pt>
                <c:pt idx="238">
                  <c:v>0.3037500000000037</c:v>
                </c:pt>
                <c:pt idx="239">
                  <c:v>0.30187500000000367</c:v>
                </c:pt>
                <c:pt idx="240">
                  <c:v>0.30000000000000365</c:v>
                </c:pt>
                <c:pt idx="241">
                  <c:v>0.29812500000000364</c:v>
                </c:pt>
                <c:pt idx="242">
                  <c:v>0.2962500000000036</c:v>
                </c:pt>
                <c:pt idx="243">
                  <c:v>0.2943750000000036</c:v>
                </c:pt>
                <c:pt idx="244">
                  <c:v>0.2925000000000036</c:v>
                </c:pt>
                <c:pt idx="245">
                  <c:v>0.2906250000000036</c:v>
                </c:pt>
                <c:pt idx="246">
                  <c:v>0.28875000000000356</c:v>
                </c:pt>
                <c:pt idx="247">
                  <c:v>0.28687500000000354</c:v>
                </c:pt>
                <c:pt idx="248">
                  <c:v>0.28500000000000353</c:v>
                </c:pt>
                <c:pt idx="249">
                  <c:v>0.2831250000000035</c:v>
                </c:pt>
                <c:pt idx="250">
                  <c:v>0.2812500000000035</c:v>
                </c:pt>
                <c:pt idx="251">
                  <c:v>0.2793750000000035</c:v>
                </c:pt>
                <c:pt idx="252">
                  <c:v>0.27750000000000347</c:v>
                </c:pt>
                <c:pt idx="253">
                  <c:v>0.27562500000000345</c:v>
                </c:pt>
                <c:pt idx="254">
                  <c:v>0.27375000000000344</c:v>
                </c:pt>
                <c:pt idx="255">
                  <c:v>0.2718750000000034</c:v>
                </c:pt>
                <c:pt idx="256">
                  <c:v>0.2700000000000034</c:v>
                </c:pt>
                <c:pt idx="257">
                  <c:v>0.2681250000000034</c:v>
                </c:pt>
                <c:pt idx="258">
                  <c:v>0.2662500000000034</c:v>
                </c:pt>
                <c:pt idx="259">
                  <c:v>0.26437500000000336</c:v>
                </c:pt>
                <c:pt idx="260">
                  <c:v>0.26250000000000334</c:v>
                </c:pt>
                <c:pt idx="261">
                  <c:v>0.2606250000000033</c:v>
                </c:pt>
                <c:pt idx="262">
                  <c:v>0.2587500000000033</c:v>
                </c:pt>
                <c:pt idx="263">
                  <c:v>0.2568750000000033</c:v>
                </c:pt>
                <c:pt idx="264">
                  <c:v>0.2550000000000033</c:v>
                </c:pt>
                <c:pt idx="265">
                  <c:v>0.25312500000000326</c:v>
                </c:pt>
                <c:pt idx="266">
                  <c:v>0.25125000000000325</c:v>
                </c:pt>
                <c:pt idx="267">
                  <c:v>0.24937500000000326</c:v>
                </c:pt>
                <c:pt idx="268">
                  <c:v>0.24750000000000327</c:v>
                </c:pt>
                <c:pt idx="269">
                  <c:v>0.24562500000000329</c:v>
                </c:pt>
                <c:pt idx="270">
                  <c:v>0.2437500000000033</c:v>
                </c:pt>
                <c:pt idx="271">
                  <c:v>0.2418750000000033</c:v>
                </c:pt>
                <c:pt idx="272">
                  <c:v>0.24000000000000332</c:v>
                </c:pt>
                <c:pt idx="273">
                  <c:v>0.23812500000000333</c:v>
                </c:pt>
                <c:pt idx="274">
                  <c:v>0.23625000000000335</c:v>
                </c:pt>
                <c:pt idx="275">
                  <c:v>0.23437500000000336</c:v>
                </c:pt>
                <c:pt idx="276">
                  <c:v>0.23250000000000337</c:v>
                </c:pt>
                <c:pt idx="277">
                  <c:v>0.23062500000000338</c:v>
                </c:pt>
                <c:pt idx="278">
                  <c:v>0.2287500000000034</c:v>
                </c:pt>
                <c:pt idx="279">
                  <c:v>0.2268750000000034</c:v>
                </c:pt>
                <c:pt idx="280">
                  <c:v>0.22500000000000342</c:v>
                </c:pt>
                <c:pt idx="281">
                  <c:v>0.22312500000000343</c:v>
                </c:pt>
                <c:pt idx="282">
                  <c:v>0.22125000000000344</c:v>
                </c:pt>
                <c:pt idx="283">
                  <c:v>0.21937500000000346</c:v>
                </c:pt>
                <c:pt idx="284">
                  <c:v>0.21750000000000347</c:v>
                </c:pt>
                <c:pt idx="285">
                  <c:v>0.21562500000000348</c:v>
                </c:pt>
                <c:pt idx="286">
                  <c:v>0.2137500000000035</c:v>
                </c:pt>
                <c:pt idx="287">
                  <c:v>0.2118750000000035</c:v>
                </c:pt>
                <c:pt idx="288">
                  <c:v>0.21000000000000352</c:v>
                </c:pt>
                <c:pt idx="289">
                  <c:v>0.20812500000000353</c:v>
                </c:pt>
                <c:pt idx="290">
                  <c:v>0.20625000000000354</c:v>
                </c:pt>
                <c:pt idx="291">
                  <c:v>0.20437500000000355</c:v>
                </c:pt>
                <c:pt idx="292">
                  <c:v>0.20250000000000357</c:v>
                </c:pt>
                <c:pt idx="293">
                  <c:v>0.20062500000000358</c:v>
                </c:pt>
                <c:pt idx="294">
                  <c:v>0.1987500000000036</c:v>
                </c:pt>
                <c:pt idx="295">
                  <c:v>0.1968750000000036</c:v>
                </c:pt>
                <c:pt idx="296">
                  <c:v>0.19500000000000361</c:v>
                </c:pt>
                <c:pt idx="297">
                  <c:v>0.19312500000000363</c:v>
                </c:pt>
                <c:pt idx="298">
                  <c:v>0.19125000000000364</c:v>
                </c:pt>
                <c:pt idx="299">
                  <c:v>0.18937500000000365</c:v>
                </c:pt>
                <c:pt idx="300">
                  <c:v>0.18750000000000366</c:v>
                </c:pt>
                <c:pt idx="301">
                  <c:v>0.18562500000000368</c:v>
                </c:pt>
                <c:pt idx="302">
                  <c:v>0.1837500000000037</c:v>
                </c:pt>
                <c:pt idx="303">
                  <c:v>0.1818750000000037</c:v>
                </c:pt>
                <c:pt idx="304">
                  <c:v>0.1800000000000037</c:v>
                </c:pt>
                <c:pt idx="305">
                  <c:v>0.17812500000000372</c:v>
                </c:pt>
                <c:pt idx="306">
                  <c:v>0.17625000000000374</c:v>
                </c:pt>
                <c:pt idx="307">
                  <c:v>0.17437500000000375</c:v>
                </c:pt>
                <c:pt idx="308">
                  <c:v>0.17250000000000376</c:v>
                </c:pt>
                <c:pt idx="309">
                  <c:v>0.17062500000000377</c:v>
                </c:pt>
                <c:pt idx="310">
                  <c:v>0.16875000000000379</c:v>
                </c:pt>
                <c:pt idx="311">
                  <c:v>0.1668750000000038</c:v>
                </c:pt>
                <c:pt idx="312">
                  <c:v>0.1650000000000038</c:v>
                </c:pt>
                <c:pt idx="313">
                  <c:v>0.16312500000000382</c:v>
                </c:pt>
                <c:pt idx="314">
                  <c:v>0.16125000000000383</c:v>
                </c:pt>
                <c:pt idx="315">
                  <c:v>0.15937500000000385</c:v>
                </c:pt>
                <c:pt idx="316">
                  <c:v>0.15750000000000386</c:v>
                </c:pt>
                <c:pt idx="317">
                  <c:v>0.15562500000000387</c:v>
                </c:pt>
                <c:pt idx="318">
                  <c:v>0.15375000000000388</c:v>
                </c:pt>
                <c:pt idx="319">
                  <c:v>0.1518750000000039</c:v>
                </c:pt>
                <c:pt idx="320">
                  <c:v>0.1500000000000039</c:v>
                </c:pt>
                <c:pt idx="321">
                  <c:v>0.14812500000000392</c:v>
                </c:pt>
                <c:pt idx="322">
                  <c:v>0.14625000000000393</c:v>
                </c:pt>
                <c:pt idx="323">
                  <c:v>0.14437500000000394</c:v>
                </c:pt>
                <c:pt idx="324">
                  <c:v>0.14250000000000396</c:v>
                </c:pt>
                <c:pt idx="325">
                  <c:v>0.14062500000000397</c:v>
                </c:pt>
                <c:pt idx="326">
                  <c:v>0.13875000000000398</c:v>
                </c:pt>
                <c:pt idx="327">
                  <c:v>0.136875000000004</c:v>
                </c:pt>
                <c:pt idx="328">
                  <c:v>0.135000000000004</c:v>
                </c:pt>
                <c:pt idx="329">
                  <c:v>0.13312500000000402</c:v>
                </c:pt>
                <c:pt idx="330">
                  <c:v>0.13125000000000403</c:v>
                </c:pt>
                <c:pt idx="331">
                  <c:v>0.12937500000000404</c:v>
                </c:pt>
                <c:pt idx="332">
                  <c:v>0.12750000000000405</c:v>
                </c:pt>
                <c:pt idx="333">
                  <c:v>0.12562500000000407</c:v>
                </c:pt>
                <c:pt idx="334">
                  <c:v>0.12375000000000407</c:v>
                </c:pt>
                <c:pt idx="335">
                  <c:v>0.12187500000000406</c:v>
                </c:pt>
                <c:pt idx="336">
                  <c:v>0.12000000000000406</c:v>
                </c:pt>
                <c:pt idx="337">
                  <c:v>0.11812500000000406</c:v>
                </c:pt>
                <c:pt idx="338">
                  <c:v>0.11625000000000406</c:v>
                </c:pt>
                <c:pt idx="339">
                  <c:v>0.11437500000000406</c:v>
                </c:pt>
                <c:pt idx="340">
                  <c:v>0.11250000000000406</c:v>
                </c:pt>
                <c:pt idx="341">
                  <c:v>0.11062500000000405</c:v>
                </c:pt>
                <c:pt idx="342">
                  <c:v>0.10875000000000405</c:v>
                </c:pt>
                <c:pt idx="343">
                  <c:v>0.10687500000000405</c:v>
                </c:pt>
                <c:pt idx="344">
                  <c:v>0.10500000000000405</c:v>
                </c:pt>
                <c:pt idx="345">
                  <c:v>0.10312500000000405</c:v>
                </c:pt>
                <c:pt idx="346">
                  <c:v>0.10125000000000405</c:v>
                </c:pt>
                <c:pt idx="347">
                  <c:v>0.09937500000000404</c:v>
                </c:pt>
                <c:pt idx="348">
                  <c:v>0.09750000000000404</c:v>
                </c:pt>
                <c:pt idx="349">
                  <c:v>0.09562500000000404</c:v>
                </c:pt>
                <c:pt idx="350">
                  <c:v>0.09375000000000404</c:v>
                </c:pt>
                <c:pt idx="351">
                  <c:v>0.09187500000000404</c:v>
                </c:pt>
                <c:pt idx="352">
                  <c:v>0.09000000000000404</c:v>
                </c:pt>
                <c:pt idx="353">
                  <c:v>0.08812500000000403</c:v>
                </c:pt>
                <c:pt idx="354">
                  <c:v>0.08625000000000403</c:v>
                </c:pt>
                <c:pt idx="355">
                  <c:v>0.08437500000000403</c:v>
                </c:pt>
                <c:pt idx="356">
                  <c:v>0.08250000000000403</c:v>
                </c:pt>
                <c:pt idx="357">
                  <c:v>0.08062500000000403</c:v>
                </c:pt>
                <c:pt idx="358">
                  <c:v>0.07875000000000403</c:v>
                </c:pt>
                <c:pt idx="359">
                  <c:v>0.07687500000000402</c:v>
                </c:pt>
                <c:pt idx="360">
                  <c:v>0.07500000000000402</c:v>
                </c:pt>
                <c:pt idx="361">
                  <c:v>0.07312500000000402</c:v>
                </c:pt>
                <c:pt idx="362">
                  <c:v>0.07125000000000402</c:v>
                </c:pt>
                <c:pt idx="363">
                  <c:v>0.06937500000000402</c:v>
                </c:pt>
                <c:pt idx="364">
                  <c:v>0.06750000000000402</c:v>
                </c:pt>
                <c:pt idx="365">
                  <c:v>0.06562500000000401</c:v>
                </c:pt>
                <c:pt idx="366">
                  <c:v>0.06375000000000401</c:v>
                </c:pt>
                <c:pt idx="367">
                  <c:v>0.06187500000000401</c:v>
                </c:pt>
                <c:pt idx="368">
                  <c:v>0.06000000000000401</c:v>
                </c:pt>
                <c:pt idx="369">
                  <c:v>0.05812500000000401</c:v>
                </c:pt>
                <c:pt idx="370">
                  <c:v>0.056250000000004005</c:v>
                </c:pt>
                <c:pt idx="371">
                  <c:v>0.054375000000004</c:v>
                </c:pt>
                <c:pt idx="372">
                  <c:v>0.052500000000004</c:v>
                </c:pt>
                <c:pt idx="373">
                  <c:v>0.050625000000004</c:v>
                </c:pt>
                <c:pt idx="374">
                  <c:v>0.048750000000004</c:v>
                </c:pt>
                <c:pt idx="375">
                  <c:v>0.046875000000004</c:v>
                </c:pt>
                <c:pt idx="376">
                  <c:v>0.045000000000003995</c:v>
                </c:pt>
                <c:pt idx="377">
                  <c:v>0.043125000000003993</c:v>
                </c:pt>
                <c:pt idx="378">
                  <c:v>0.04125000000000399</c:v>
                </c:pt>
                <c:pt idx="379">
                  <c:v>0.03937500000000399</c:v>
                </c:pt>
                <c:pt idx="380">
                  <c:v>0.03750000000000399</c:v>
                </c:pt>
                <c:pt idx="381">
                  <c:v>0.03562500000000399</c:v>
                </c:pt>
                <c:pt idx="382">
                  <c:v>0.033750000000003985</c:v>
                </c:pt>
                <c:pt idx="383">
                  <c:v>0.031875000000003983</c:v>
                </c:pt>
                <c:pt idx="384">
                  <c:v>0.030000000000003982</c:v>
                </c:pt>
                <c:pt idx="385">
                  <c:v>0.02812500000000398</c:v>
                </c:pt>
                <c:pt idx="386">
                  <c:v>0.02625000000000398</c:v>
                </c:pt>
                <c:pt idx="387">
                  <c:v>0.024375000000003977</c:v>
                </c:pt>
                <c:pt idx="388">
                  <c:v>0.022500000000003975</c:v>
                </c:pt>
                <c:pt idx="389">
                  <c:v>0.020625000000003973</c:v>
                </c:pt>
                <c:pt idx="390">
                  <c:v>0.018750000000003972</c:v>
                </c:pt>
                <c:pt idx="391">
                  <c:v>0.01687500000000397</c:v>
                </c:pt>
                <c:pt idx="392">
                  <c:v>0.01500000000000397</c:v>
                </c:pt>
                <c:pt idx="393">
                  <c:v>0.01312500000000397</c:v>
                </c:pt>
                <c:pt idx="394">
                  <c:v>0.01125000000000397</c:v>
                </c:pt>
                <c:pt idx="395">
                  <c:v>0.00937500000000397</c:v>
                </c:pt>
                <c:pt idx="396">
                  <c:v>0.0075000000000039705</c:v>
                </c:pt>
                <c:pt idx="397">
                  <c:v>0.005625000000003971</c:v>
                </c:pt>
                <c:pt idx="398">
                  <c:v>0.0037500000000039706</c:v>
                </c:pt>
                <c:pt idx="399">
                  <c:v>0.0018750000000039707</c:v>
                </c:pt>
                <c:pt idx="400">
                  <c:v>3.9707820365109114E-15</c:v>
                </c:pt>
              </c:numCache>
            </c:numRef>
          </c:xVal>
          <c:yVal>
            <c:numRef>
              <c:f>'co-c. computations'!$F$3:$F$403</c:f>
              <c:numCache>
                <c:ptCount val="401"/>
                <c:pt idx="0">
                  <c:v>0.07</c:v>
                </c:pt>
                <c:pt idx="1">
                  <c:v>0.06895654066597465</c:v>
                </c:pt>
                <c:pt idx="2">
                  <c:v>0.06792607565493866</c:v>
                </c:pt>
                <c:pt idx="3">
                  <c:v>0.06690847518731136</c:v>
                </c:pt>
                <c:pt idx="4">
                  <c:v>0.0659036104580701</c:v>
                </c:pt>
                <c:pt idx="5">
                  <c:v>0.06491135363185893</c:v>
                </c:pt>
                <c:pt idx="6">
                  <c:v>0.06393157783810999</c:v>
                </c:pt>
                <c:pt idx="7">
                  <c:v>0.06296415716617676</c:v>
                </c:pt>
                <c:pt idx="8">
                  <c:v>0.06200896666048016</c:v>
                </c:pt>
                <c:pt idx="9">
                  <c:v>0.061065882315666405</c:v>
                </c:pt>
                <c:pt idx="10">
                  <c:v>0.06013478107177755</c:v>
                </c:pt>
                <c:pt idx="11">
                  <c:v>0.059215540809434135</c:v>
                </c:pt>
                <c:pt idx="12">
                  <c:v>0.058308040345030246</c:v>
                </c:pt>
                <c:pt idx="13">
                  <c:v>0.05741215942594084</c:v>
                </c:pt>
                <c:pt idx="14">
                  <c:v>0.056527778725741364</c:v>
                </c:pt>
                <c:pt idx="15">
                  <c:v>0.05565477983943967</c:v>
                </c:pt>
                <c:pt idx="16">
                  <c:v>0.054793045278720295</c:v>
                </c:pt>
                <c:pt idx="17">
                  <c:v>0.05394245846720096</c:v>
                </c:pt>
                <c:pt idx="18">
                  <c:v>0.05310290373570142</c:v>
                </c:pt>
                <c:pt idx="19">
                  <c:v>0.05227426631752466</c:v>
                </c:pt>
                <c:pt idx="20">
                  <c:v>0.051456432343750365</c:v>
                </c:pt>
                <c:pt idx="21">
                  <c:v>0.05064928883854052</c:v>
                </c:pt>
                <c:pt idx="22">
                  <c:v>0.04985272371445772</c:v>
                </c:pt>
                <c:pt idx="23">
                  <c:v>0.049066625767795365</c:v>
                </c:pt>
                <c:pt idx="24">
                  <c:v>0.0482908846739204</c:v>
                </c:pt>
                <c:pt idx="25">
                  <c:v>0.04752539098262827</c:v>
                </c:pt>
                <c:pt idx="26">
                  <c:v>0.046770036113510265</c:v>
                </c:pt>
                <c:pt idx="27">
                  <c:v>0.04602471235133301</c:v>
                </c:pt>
                <c:pt idx="28">
                  <c:v>0.04528931284143044</c:v>
                </c:pt>
                <c:pt idx="29">
                  <c:v>0.04456373158510798</c:v>
                </c:pt>
                <c:pt idx="30">
                  <c:v>0.04384786343505905</c:v>
                </c:pt>
                <c:pt idx="31">
                  <c:v>0.043141604090793845</c:v>
                </c:pt>
                <c:pt idx="32">
                  <c:v>0.04244485009408048</c:v>
                </c:pt>
                <c:pt idx="33">
                  <c:v>0.04175749882439839</c:v>
                </c:pt>
                <c:pt idx="34">
                  <c:v>0.04107944849440409</c:v>
                </c:pt>
                <c:pt idx="35">
                  <c:v>0.040410598145409135</c:v>
                </c:pt>
                <c:pt idx="36">
                  <c:v>0.039750847642870506</c:v>
                </c:pt>
                <c:pt idx="37">
                  <c:v>0.039100097671893236</c:v>
                </c:pt>
                <c:pt idx="38">
                  <c:v>0.038458249732745364</c:v>
                </c:pt>
                <c:pt idx="39">
                  <c:v>0.03782520613638511</c:v>
                </c:pt>
                <c:pt idx="40">
                  <c:v>0.03720087000000054</c:v>
                </c:pt>
                <c:pt idx="41">
                  <c:v>0.036585145242561304</c:v>
                </c:pt>
                <c:pt idx="42">
                  <c:v>0.03597793658038289</c:v>
                </c:pt>
                <c:pt idx="43">
                  <c:v>0.035379149522703046</c:v>
                </c:pt>
                <c:pt idx="44">
                  <c:v>0.03478869036727055</c:v>
                </c:pt>
                <c:pt idx="45">
                  <c:v>0.0342064661959463</c:v>
                </c:pt>
                <c:pt idx="46">
                  <c:v>0.03363238487031666</c:v>
                </c:pt>
                <c:pt idx="47">
                  <c:v>0.03306635502731919</c:v>
                </c:pt>
                <c:pt idx="48">
                  <c:v>0.03250828607488057</c:v>
                </c:pt>
                <c:pt idx="49">
                  <c:v>0.03195808818756699</c:v>
                </c:pt>
                <c:pt idx="50">
                  <c:v>0.03141567230224667</c:v>
                </c:pt>
                <c:pt idx="51">
                  <c:v>0.03088095011376476</c:v>
                </c:pt>
                <c:pt idx="52">
                  <c:v>0.030353834070630577</c:v>
                </c:pt>
                <c:pt idx="53">
                  <c:v>0.029834237370717148</c:v>
                </c:pt>
                <c:pt idx="54">
                  <c:v>0.02932207395697294</c:v>
                </c:pt>
                <c:pt idx="55">
                  <c:v>0.02881725851314604</c:v>
                </c:pt>
                <c:pt idx="56">
                  <c:v>0.028319706459520595</c:v>
                </c:pt>
                <c:pt idx="57">
                  <c:v>0.027829333948665484</c:v>
                </c:pt>
                <c:pt idx="58">
                  <c:v>0.027346057861195438</c:v>
                </c:pt>
                <c:pt idx="59">
                  <c:v>0.026869795801544263</c:v>
                </c:pt>
                <c:pt idx="60">
                  <c:v>0.0264004660937506</c:v>
                </c:pt>
                <c:pt idx="61">
                  <c:v>0.025937987777255787</c:v>
                </c:pt>
                <c:pt idx="62">
                  <c:v>0.025482280602714194</c:v>
                </c:pt>
                <c:pt idx="63">
                  <c:v>0.02503326502781569</c:v>
                </c:pt>
                <c:pt idx="64">
                  <c:v>0.024590862213120606</c:v>
                </c:pt>
                <c:pt idx="65">
                  <c:v>0.02415499401790679</c:v>
                </c:pt>
                <c:pt idx="66">
                  <c:v>0.023725582996029195</c:v>
                </c:pt>
                <c:pt idx="67">
                  <c:v>0.023302552391791576</c:v>
                </c:pt>
                <c:pt idx="68">
                  <c:v>0.02288582613583061</c:v>
                </c:pt>
                <c:pt idx="69">
                  <c:v>0.02247532884101224</c:v>
                </c:pt>
                <c:pt idx="70">
                  <c:v>0.02207098579834044</c:v>
                </c:pt>
                <c:pt idx="71">
                  <c:v>0.021672722972878155</c:v>
                </c:pt>
                <c:pt idx="72">
                  <c:v>0.021280466999680604</c:v>
                </c:pt>
                <c:pt idx="73">
                  <c:v>0.020894145179740885</c:v>
                </c:pt>
                <c:pt idx="74">
                  <c:v>0.020513685475947938</c:v>
                </c:pt>
                <c:pt idx="75">
                  <c:v>0.020139016509056685</c:v>
                </c:pt>
                <c:pt idx="76">
                  <c:v>0.019770067553670598</c:v>
                </c:pt>
                <c:pt idx="77">
                  <c:v>0.019406768534236493</c:v>
                </c:pt>
                <c:pt idx="78">
                  <c:v>0.01904905002105169</c:v>
                </c:pt>
                <c:pt idx="79">
                  <c:v>0.018696843226283424</c:v>
                </c:pt>
                <c:pt idx="80">
                  <c:v>0.018350080000000584</c:v>
                </c:pt>
                <c:pt idx="81">
                  <c:v>0.018008692826217792</c:v>
                </c:pt>
                <c:pt idx="82">
                  <c:v>0.017672614818951677</c:v>
                </c:pt>
                <c:pt idx="83">
                  <c:v>0.0173417797182896</c:v>
                </c:pt>
                <c:pt idx="84">
                  <c:v>0.017016121886470583</c:v>
                </c:pt>
                <c:pt idx="85">
                  <c:v>0.016695576303978547</c:v>
                </c:pt>
                <c:pt idx="86">
                  <c:v>0.01638007856564792</c:v>
                </c:pt>
                <c:pt idx="87">
                  <c:v>0.01606956487678149</c:v>
                </c:pt>
                <c:pt idx="88">
                  <c:v>0.015763972049280567</c:v>
                </c:pt>
                <c:pt idx="89">
                  <c:v>0.015463237497787496</c:v>
                </c:pt>
                <c:pt idx="90">
                  <c:v>0.015167299235840407</c:v>
                </c:pt>
                <c:pt idx="91">
                  <c:v>0.014876095872040328</c:v>
                </c:pt>
                <c:pt idx="92">
                  <c:v>0.014589566606230559</c:v>
                </c:pt>
                <c:pt idx="93">
                  <c:v>0.014307651225688405</c:v>
                </c:pt>
                <c:pt idx="94">
                  <c:v>0.014030290101329146</c:v>
                </c:pt>
                <c:pt idx="95">
                  <c:v>0.013757424183922362</c:v>
                </c:pt>
                <c:pt idx="96">
                  <c:v>0.013488995000320546</c:v>
                </c:pt>
                <c:pt idx="97">
                  <c:v>0.013224944649700013</c:v>
                </c:pt>
                <c:pt idx="98">
                  <c:v>0.012965215799814134</c:v>
                </c:pt>
                <c:pt idx="99">
                  <c:v>0.01270975168325885</c:v>
                </c:pt>
                <c:pt idx="100">
                  <c:v>0.012458496093750531</c:v>
                </c:pt>
                <c:pt idx="101">
                  <c:v>0.012211393382416074</c:v>
                </c:pt>
                <c:pt idx="102">
                  <c:v>0.011968388454095367</c:v>
                </c:pt>
                <c:pt idx="103">
                  <c:v>0.011729426763656042</c:v>
                </c:pt>
                <c:pt idx="104">
                  <c:v>0.011494454312320516</c:v>
                </c:pt>
                <c:pt idx="105">
                  <c:v>0.011263417644005335</c:v>
                </c:pt>
                <c:pt idx="106">
                  <c:v>0.011036263841672852</c:v>
                </c:pt>
                <c:pt idx="107">
                  <c:v>0.010812940523695193</c:v>
                </c:pt>
                <c:pt idx="108">
                  <c:v>0.010593395840230498</c:v>
                </c:pt>
                <c:pt idx="109">
                  <c:v>0.010377578469611548</c:v>
                </c:pt>
                <c:pt idx="110">
                  <c:v>0.010165437614746583</c:v>
                </c:pt>
                <c:pt idx="111">
                  <c:v>0.00995692299953254</c:v>
                </c:pt>
                <c:pt idx="112">
                  <c:v>0.009751984865280488</c:v>
                </c:pt>
                <c:pt idx="113">
                  <c:v>0.00955057396715347</c:v>
                </c:pt>
                <c:pt idx="114">
                  <c:v>0.009352641570616571</c:v>
                </c:pt>
                <c:pt idx="115">
                  <c:v>0.009158139447899335</c:v>
                </c:pt>
                <c:pt idx="116">
                  <c:v>0.00896701987447047</c:v>
                </c:pt>
                <c:pt idx="117">
                  <c:v>0.008779235625524837</c:v>
                </c:pt>
                <c:pt idx="118">
                  <c:v>0.008594739972482805</c:v>
                </c:pt>
                <c:pt idx="119">
                  <c:v>0.008413486679501841</c:v>
                </c:pt>
                <c:pt idx="120">
                  <c:v>0.008235430000000451</c:v>
                </c:pt>
                <c:pt idx="121">
                  <c:v>0.008060524673194411</c:v>
                </c:pt>
                <c:pt idx="122">
                  <c:v>0.007888725920645287</c:v>
                </c:pt>
                <c:pt idx="123">
                  <c:v>0.007719989442821295</c:v>
                </c:pt>
                <c:pt idx="124">
                  <c:v>0.007554271415670436</c:v>
                </c:pt>
                <c:pt idx="125">
                  <c:v>0.007391528487205936</c:v>
                </c:pt>
                <c:pt idx="126">
                  <c:v>0.007231717774104021</c:v>
                </c:pt>
                <c:pt idx="127">
                  <c:v>0.007074796858313955</c:v>
                </c:pt>
                <c:pt idx="128">
                  <c:v>0.0069207237836804185</c:v>
                </c:pt>
                <c:pt idx="129">
                  <c:v>0.006769457052578165</c:v>
                </c:pt>
                <c:pt idx="130">
                  <c:v>0.006620955622559001</c:v>
                </c:pt>
                <c:pt idx="131">
                  <c:v>0.006475178903011066</c:v>
                </c:pt>
                <c:pt idx="132">
                  <c:v>0.006332086751830398</c:v>
                </c:pt>
                <c:pt idx="133">
                  <c:v>0.006191639472104847</c:v>
                </c:pt>
                <c:pt idx="134">
                  <c:v>0.0060537978088102285</c:v>
                </c:pt>
                <c:pt idx="135">
                  <c:v>0.005918522945518874</c:v>
                </c:pt>
                <c:pt idx="136">
                  <c:v>0.0057857765011203694</c:v>
                </c:pt>
                <c:pt idx="137">
                  <c:v>0.005655520526554713</c:v>
                </c:pt>
                <c:pt idx="138">
                  <c:v>0.0055277175015577</c:v>
                </c:pt>
                <c:pt idx="139">
                  <c:v>0.005402330331418626</c:v>
                </c:pt>
                <c:pt idx="140">
                  <c:v>0.005279322343750337</c:v>
                </c:pt>
                <c:pt idx="141">
                  <c:v>0.00515865728527154</c:v>
                </c:pt>
                <c:pt idx="142">
                  <c:v>0.0050402993186014185</c:v>
                </c:pt>
                <c:pt idx="143">
                  <c:v>0.004924213019066583</c:v>
                </c:pt>
                <c:pt idx="144">
                  <c:v>0.004810363371520313</c:v>
                </c:pt>
                <c:pt idx="145">
                  <c:v>0.00469871576717407</c:v>
                </c:pt>
                <c:pt idx="146">
                  <c:v>0.004589236000441388</c:v>
                </c:pt>
                <c:pt idx="147">
                  <c:v>0.004481890265794</c:v>
                </c:pt>
                <c:pt idx="148">
                  <c:v>0.004376645154630283</c:v>
                </c:pt>
                <c:pt idx="149">
                  <c:v>0.0042734676521560535</c:v>
                </c:pt>
                <c:pt idx="150">
                  <c:v>0.004172325134277614</c:v>
                </c:pt>
                <c:pt idx="151">
                  <c:v>0.004073185364507118</c:v>
                </c:pt>
                <c:pt idx="152">
                  <c:v>0.003976016490880256</c:v>
                </c:pt>
                <c:pt idx="153">
                  <c:v>0.003880787042886247</c:v>
                </c:pt>
                <c:pt idx="154">
                  <c:v>0.0037874659284100904</c:v>
                </c:pt>
                <c:pt idx="155">
                  <c:v>0.0036960224306871892</c:v>
                </c:pt>
                <c:pt idx="156">
                  <c:v>0.0036064262052702355</c:v>
                </c:pt>
                <c:pt idx="157">
                  <c:v>0.0035186472770083917</c:v>
                </c:pt>
                <c:pt idx="158">
                  <c:v>0.0034326560370388174</c:v>
                </c:pt>
                <c:pt idx="159">
                  <c:v>0.003348423239790471</c:v>
                </c:pt>
                <c:pt idx="160">
                  <c:v>0.003265920000000213</c:v>
                </c:pt>
                <c:pt idx="161">
                  <c:v>0.0031851177897412406</c:v>
                </c:pt>
                <c:pt idx="162">
                  <c:v>0.003105988435463798</c:v>
                </c:pt>
                <c:pt idx="163">
                  <c:v>0.0030285041150482045</c:v>
                </c:pt>
                <c:pt idx="164">
                  <c:v>0.002952637354870193</c:v>
                </c:pt>
                <c:pt idx="165">
                  <c:v>0.0028783610268785474</c:v>
                </c:pt>
                <c:pt idx="166">
                  <c:v>0.0028056483456850283</c:v>
                </c:pt>
                <c:pt idx="167">
                  <c:v>0.002734472865666642</c:v>
                </c:pt>
                <c:pt idx="168">
                  <c:v>0.0026648084780801764</c:v>
                </c:pt>
                <c:pt idx="169">
                  <c:v>0.002596629408189056</c:v>
                </c:pt>
                <c:pt idx="170">
                  <c:v>0.00252991021240251</c:v>
                </c:pt>
                <c:pt idx="171">
                  <c:v>0.0024646257754270358</c:v>
                </c:pt>
                <c:pt idx="172">
                  <c:v>0.0024007513074301595</c:v>
                </c:pt>
                <c:pt idx="173">
                  <c:v>0.0023382623412165184</c:v>
                </c:pt>
                <c:pt idx="174">
                  <c:v>0.002277134729416246</c:v>
                </c:pt>
                <c:pt idx="175">
                  <c:v>0.002217344641685633</c:v>
                </c:pt>
                <c:pt idx="176">
                  <c:v>0.0021588685619201423</c:v>
                </c:pt>
                <c:pt idx="177">
                  <c:v>0.0021016832854796894</c:v>
                </c:pt>
                <c:pt idx="178">
                  <c:v>0.00204576591642623</c:v>
                </c:pt>
                <c:pt idx="179">
                  <c:v>0.001991093864773684</c:v>
                </c:pt>
                <c:pt idx="180">
                  <c:v>0.00193764484375013</c:v>
                </c:pt>
                <c:pt idx="181">
                  <c:v>0.001885396867072311</c:v>
                </c:pt>
                <c:pt idx="182">
                  <c:v>0.0018343282462324661</c:v>
                </c:pt>
                <c:pt idx="183">
                  <c:v>0.001784417587797442</c:v>
                </c:pt>
                <c:pt idx="184">
                  <c:v>0.0017356437907201166</c:v>
                </c:pt>
                <c:pt idx="185">
                  <c:v>0.0016879860436631376</c:v>
                </c:pt>
                <c:pt idx="186">
                  <c:v>0.001641423822334955</c:v>
                </c:pt>
                <c:pt idx="187">
                  <c:v>0.0015959368868381516</c:v>
                </c:pt>
                <c:pt idx="188">
                  <c:v>0.0015515052790301038</c:v>
                </c:pt>
                <c:pt idx="189">
                  <c:v>0.0015081093198959206</c:v>
                </c:pt>
                <c:pt idx="190">
                  <c:v>0.0014657296069336932</c:v>
                </c:pt>
                <c:pt idx="191">
                  <c:v>0.001424347011552066</c:v>
                </c:pt>
                <c:pt idx="192">
                  <c:v>0.0013839426764800944</c:v>
                </c:pt>
                <c:pt idx="193">
                  <c:v>0.0013444980131894057</c:v>
                </c:pt>
                <c:pt idx="194">
                  <c:v>0.0013059946993286822</c:v>
                </c:pt>
                <c:pt idx="195">
                  <c:v>0.0012684146761704357</c:v>
                </c:pt>
                <c:pt idx="196">
                  <c:v>0.0012317401460700838</c:v>
                </c:pt>
                <c:pt idx="197">
                  <c:v>0.001195953569937344</c:v>
                </c:pt>
                <c:pt idx="198">
                  <c:v>0.0011610376647199234</c:v>
                </c:pt>
                <c:pt idx="199">
                  <c:v>0.0011269754008995086</c:v>
                </c:pt>
                <c:pt idx="200">
                  <c:v>0.0010937500000000745</c:v>
                </c:pt>
                <c:pt idx="201">
                  <c:v>0.0010613449321084881</c:v>
                </c:pt>
                <c:pt idx="202">
                  <c:v>0.0010297439134074144</c:v>
                </c:pt>
                <c:pt idx="203">
                  <c:v>0.0009989309037205353</c:v>
                </c:pt>
                <c:pt idx="204">
                  <c:v>0.0009688901040700664</c:v>
                </c:pt>
                <c:pt idx="205">
                  <c:v>0.0009396059542465859</c:v>
                </c:pt>
                <c:pt idx="206">
                  <c:v>0.000911063130391157</c:v>
                </c:pt>
                <c:pt idx="207">
                  <c:v>0.0008832465425897656</c:v>
                </c:pt>
                <c:pt idx="208">
                  <c:v>0.0008561413324800594</c:v>
                </c:pt>
                <c:pt idx="209">
                  <c:v>0.0008297328708703874</c:v>
                </c:pt>
                <c:pt idx="210">
                  <c:v>0.0008040067553711495</c:v>
                </c:pt>
                <c:pt idx="211">
                  <c:v>0.0007789488080384503</c:v>
                </c:pt>
                <c:pt idx="212">
                  <c:v>0.0007545450730300528</c:v>
                </c:pt>
                <c:pt idx="213">
                  <c:v>0.0007307818142736421</c:v>
                </c:pt>
                <c:pt idx="214">
                  <c:v>0.0007076455131473932</c:v>
                </c:pt>
                <c:pt idx="215">
                  <c:v>0.0006851228661728386</c:v>
                </c:pt>
                <c:pt idx="216">
                  <c:v>0.0006632007827200464</c:v>
                </c:pt>
                <c:pt idx="217">
                  <c:v>0.0006418663827251012</c:v>
                </c:pt>
                <c:pt idx="218">
                  <c:v>0.0006211069944198876</c:v>
                </c:pt>
                <c:pt idx="219">
                  <c:v>0.0006009101520741804</c:v>
                </c:pt>
                <c:pt idx="220">
                  <c:v>0.000581263593750041</c:v>
                </c:pt>
                <c:pt idx="221">
                  <c:v>0.0005621552590685139</c:v>
                </c:pt>
                <c:pt idx="222">
                  <c:v>0.000543573286988632</c:v>
                </c:pt>
                <c:pt idx="223">
                  <c:v>0.0005255060135987262</c:v>
                </c:pt>
                <c:pt idx="224">
                  <c:v>0.0005079419699200364</c:v>
                </c:pt>
                <c:pt idx="225">
                  <c:v>0.0004908698797226301</c:v>
                </c:pt>
                <c:pt idx="226">
                  <c:v>0.0004742786573536276</c:v>
                </c:pt>
                <c:pt idx="227">
                  <c:v>0.0004581574055777256</c:v>
                </c:pt>
                <c:pt idx="228">
                  <c:v>0.0004424954134300316</c:v>
                </c:pt>
                <c:pt idx="229">
                  <c:v>0.00042728215408120013</c:v>
                </c:pt>
                <c:pt idx="230">
                  <c:v>0.00041250728271487354</c:v>
                </c:pt>
                <c:pt idx="231">
                  <c:v>0.00039816063441742836</c:v>
                </c:pt>
                <c:pt idx="232">
                  <c:v>0.0003842322220800276</c:v>
                </c:pt>
                <c:pt idx="233">
                  <c:v>0.0003707122343129737</c:v>
                </c:pt>
                <c:pt idx="234">
                  <c:v>0.00035759103337236947</c:v>
                </c:pt>
                <c:pt idx="235">
                  <c:v>0.0003448591530990851</c:v>
                </c:pt>
                <c:pt idx="236">
                  <c:v>0.0003325072968700243</c:v>
                </c:pt>
                <c:pt idx="237">
                  <c:v>0.0003205263355617005</c:v>
                </c:pt>
                <c:pt idx="238">
                  <c:v>0.00030890730552611626</c:v>
                </c:pt>
                <c:pt idx="239">
                  <c:v>0.00029764140657894517</c:v>
                </c:pt>
                <c:pt idx="240">
                  <c:v>0.0002867200000000209</c:v>
                </c:pt>
                <c:pt idx="241">
                  <c:v>0.000276134606546131</c:v>
                </c:pt>
                <c:pt idx="242">
                  <c:v>0.0002658769044761134</c:v>
                </c:pt>
                <c:pt idx="243">
                  <c:v>0.00025593872758825846</c:v>
                </c:pt>
                <c:pt idx="244">
                  <c:v>0.0002463120632700181</c:v>
                </c:pt>
                <c:pt idx="245">
                  <c:v>0.00023698905056001516</c:v>
                </c:pt>
                <c:pt idx="246">
                  <c:v>0.00022796197822236053</c:v>
                </c:pt>
                <c:pt idx="247">
                  <c:v>0.00021922328283327552</c:v>
                </c:pt>
                <c:pt idx="248">
                  <c:v>0.0002107655468800157</c:v>
                </c:pt>
                <c:pt idx="249">
                  <c:v>0.00020258149687210245</c:v>
                </c:pt>
                <c:pt idx="250">
                  <c:v>0.0001946640014648583</c:v>
                </c:pt>
                <c:pt idx="251">
                  <c:v>0.00018700606959524597</c:v>
                </c:pt>
                <c:pt idx="252">
                  <c:v>0.0001796008486300134</c:v>
                </c:pt>
                <c:pt idx="253">
                  <c:v>0.00017244162252614333</c:v>
                </c:pt>
                <c:pt idx="254">
                  <c:v>0.0001655218100036063</c:v>
                </c:pt>
                <c:pt idx="255">
                  <c:v>0.00015883496273041975</c:v>
                </c:pt>
                <c:pt idx="256">
                  <c:v>0.00015237476352001155</c:v>
                </c:pt>
                <c:pt idx="257">
                  <c:v>0.00014613502454088756</c:v>
                </c:pt>
                <c:pt idx="258">
                  <c:v>0.0001401096855386044</c:v>
                </c:pt>
                <c:pt idx="259">
                  <c:v>0.0001342928120700469</c:v>
                </c:pt>
                <c:pt idx="260">
                  <c:v>0.00012867859375000987</c:v>
                </c:pt>
                <c:pt idx="261">
                  <c:v>0.0001232613425100851</c:v>
                </c:pt>
                <c:pt idx="262">
                  <c:v>0.00011803549086985281</c:v>
                </c:pt>
                <c:pt idx="263">
                  <c:v>0.0001129955902203774</c:v>
                </c:pt>
                <c:pt idx="264">
                  <c:v>0.00010813630912000833</c:v>
                </c:pt>
                <c:pt idx="265">
                  <c:v>0.00010345243160248605</c:v>
                </c:pt>
                <c:pt idx="266">
                  <c:v>9.893885549735149E-05</c:v>
                </c:pt>
                <c:pt idx="267">
                  <c:v>9.459059076266126E-05</c:v>
                </c:pt>
                <c:pt idx="268">
                  <c:v>9.040275783000715E-05</c:v>
                </c:pt>
                <c:pt idx="269">
                  <c:v>8.637058596184048E-05</c:v>
                </c:pt>
                <c:pt idx="270">
                  <c:v>8.248941162110045E-05</c:v>
                </c:pt>
                <c:pt idx="271">
                  <c:v>7.875467685314856E-05</c:v>
                </c:pt>
                <c:pt idx="272">
                  <c:v>7.516192768000628E-05</c:v>
                </c:pt>
                <c:pt idx="273">
                  <c:v>7.170681250689811E-05</c:v>
                </c:pt>
                <c:pt idx="274">
                  <c:v>6.838508054109954E-05</c:v>
                </c:pt>
                <c:pt idx="275">
                  <c:v>6.519258022308912E-05</c:v>
                </c:pt>
                <c:pt idx="276">
                  <c:v>6.21252576700054E-05</c:v>
                </c:pt>
                <c:pt idx="277">
                  <c:v>5.917915513140899E-05</c:v>
                </c:pt>
                <c:pt idx="278">
                  <c:v>5.635040945734879E-05</c:v>
                </c:pt>
                <c:pt idx="279">
                  <c:v>5.363525057873286E-05</c:v>
                </c:pt>
                <c:pt idx="280">
                  <c:v>5.103000000000465E-05</c:v>
                </c:pt>
                <c:pt idx="281">
                  <c:v>4.853106930412315E-05</c:v>
                </c:pt>
                <c:pt idx="282">
                  <c:v>4.613495866984807E-05</c:v>
                </c:pt>
                <c:pt idx="283">
                  <c:v>4.383825540132981E-05</c:v>
                </c:pt>
                <c:pt idx="284">
                  <c:v>4.1637632470004E-05</c:v>
                </c:pt>
                <c:pt idx="285">
                  <c:v>3.952984706879045E-05</c:v>
                </c:pt>
                <c:pt idx="286">
                  <c:v>3.7511739178597414E-05</c:v>
                </c:pt>
                <c:pt idx="287">
                  <c:v>3.5580230147130006E-05</c:v>
                </c:pt>
                <c:pt idx="288">
                  <c:v>3.373232128000338E-05</c:v>
                </c:pt>
                <c:pt idx="289">
                  <c:v>3.1965092444160965E-05</c:v>
                </c:pt>
                <c:pt idx="290">
                  <c:v>3.0275700683596885E-05</c:v>
                </c:pt>
                <c:pt idx="291">
                  <c:v>2.8661378847383358E-05</c:v>
                </c:pt>
                <c:pt idx="292">
                  <c:v>2.711943423000286E-05</c:v>
                </c:pt>
                <c:pt idx="293">
                  <c:v>2.56472472239847E-05</c:v>
                </c:pt>
                <c:pt idx="294">
                  <c:v>2.4242269984846375E-05</c:v>
                </c:pt>
                <c:pt idx="295">
                  <c:v>2.290202510833991E-05</c:v>
                </c:pt>
                <c:pt idx="296">
                  <c:v>2.1624104320002423E-05</c:v>
                </c:pt>
                <c:pt idx="297">
                  <c:v>2.0406167177011584E-05</c:v>
                </c:pt>
                <c:pt idx="298">
                  <c:v>1.9245939782345944E-05</c:v>
                </c:pt>
                <c:pt idx="299">
                  <c:v>1.814121351124967E-05</c:v>
                </c:pt>
                <c:pt idx="300">
                  <c:v>1.7089843750002004E-05</c:v>
                </c:pt>
                <c:pt idx="301">
                  <c:v>1.6089748646991667E-05</c:v>
                </c:pt>
                <c:pt idx="302">
                  <c:v>1.513890787609557E-05</c:v>
                </c:pt>
                <c:pt idx="303">
                  <c:v>1.4235361412362577E-05</c:v>
                </c:pt>
                <c:pt idx="304">
                  <c:v>1.337720832000166E-05</c:v>
                </c:pt>
                <c:pt idx="305">
                  <c:v>1.2562605552674916E-05</c:v>
                </c:pt>
                <c:pt idx="306">
                  <c:v>1.1789766766095252E-05</c:v>
                </c:pt>
                <c:pt idx="307">
                  <c:v>1.1056961142928678E-05</c:v>
                </c:pt>
                <c:pt idx="308">
                  <c:v>1.0362512230001352E-05</c:v>
                </c:pt>
                <c:pt idx="309">
                  <c:v>9.704796787811346E-06</c:v>
                </c:pt>
                <c:pt idx="310">
                  <c:v>9.082243652344974E-06</c:v>
                </c:pt>
                <c:pt idx="311">
                  <c:v>8.493332609197937E-06</c:v>
                </c:pt>
                <c:pt idx="312">
                  <c:v>7.936593280001098E-06</c:v>
                </c:pt>
                <c:pt idx="313">
                  <c:v>7.410604021150947E-06</c:v>
                </c:pt>
                <c:pt idx="314">
                  <c:v>6.913990834844736E-06</c:v>
                </c:pt>
                <c:pt idx="315">
                  <c:v>6.4454262924203674E-06</c:v>
                </c:pt>
                <c:pt idx="316">
                  <c:v>6.003628470000885E-06</c:v>
                </c:pt>
                <c:pt idx="317">
                  <c:v>5.587359896443706E-06</c:v>
                </c:pt>
                <c:pt idx="318">
                  <c:v>5.195426513594538E-06</c:v>
                </c:pt>
                <c:pt idx="319">
                  <c:v>4.82667664884596E-06</c:v>
                </c:pt>
                <c:pt idx="320">
                  <c:v>4.4800000000007E-06</c:v>
                </c:pt>
                <c:pt idx="321">
                  <c:v>4.154326632439626E-06</c:v>
                </c:pt>
                <c:pt idx="322">
                  <c:v>3.848625988594373E-06</c:v>
                </c:pt>
                <c:pt idx="323">
                  <c:v>3.5619059097247035E-06</c:v>
                </c:pt>
                <c:pt idx="324">
                  <c:v>3.293211670000549E-06</c:v>
                </c:pt>
                <c:pt idx="325">
                  <c:v>3.041625022888699E-06</c:v>
                </c:pt>
                <c:pt idx="326">
                  <c:v>2.806263259844233E-06</c:v>
                </c:pt>
                <c:pt idx="327">
                  <c:v>2.5862782813066056E-06</c:v>
                </c:pt>
                <c:pt idx="328">
                  <c:v>2.3808556800004253E-06</c:v>
                </c:pt>
                <c:pt idx="329">
                  <c:v>2.1892138365409236E-06</c:v>
                </c:pt>
                <c:pt idx="330">
                  <c:v>2.0106030273441206E-06</c:v>
                </c:pt>
                <c:pt idx="331">
                  <c:v>1.8443045448416547E-06</c:v>
                </c:pt>
                <c:pt idx="332">
                  <c:v>1.6896298300003218E-06</c:v>
                </c:pt>
                <c:pt idx="333">
                  <c:v>1.5459196171462966E-06</c:v>
                </c:pt>
                <c:pt idx="334">
                  <c:v>1.4125430910940287E-06</c:v>
                </c:pt>
                <c:pt idx="335">
                  <c:v>1.288897056579848E-06</c:v>
                </c:pt>
                <c:pt idx="336">
                  <c:v>1.1744051200002385E-06</c:v>
                </c:pt>
                <c:pt idx="337">
                  <c:v>1.0685168834548105E-06</c:v>
                </c:pt>
                <c:pt idx="338">
                  <c:v>9.707071510939534E-07</c:v>
                </c:pt>
                <c:pt idx="339">
                  <c:v>8.804751477711837E-07</c:v>
                </c:pt>
                <c:pt idx="340">
                  <c:v>7.973437500001727E-07</c:v>
                </c:pt>
                <c:pt idx="341">
                  <c:v>7.208587292164671E-07</c:v>
                </c:pt>
                <c:pt idx="342">
                  <c:v>6.505880073438956E-07</c:v>
                </c:pt>
                <c:pt idx="343">
                  <c:v>5.861209246656606E-07</c:v>
                </c:pt>
                <c:pt idx="344">
                  <c:v>5.270675200001221E-07</c:v>
                </c:pt>
                <c:pt idx="345">
                  <c:v>4.7305782318126385E-07</c:v>
                </c:pt>
                <c:pt idx="346">
                  <c:v>4.237411598438515E-07</c:v>
                </c:pt>
                <c:pt idx="347">
                  <c:v>3.787854685132761E-07</c:v>
                </c:pt>
                <c:pt idx="348">
                  <c:v>3.37876630000084E-07</c:v>
                </c:pt>
                <c:pt idx="349">
                  <c:v>3.0071780909919735E-07</c:v>
                </c:pt>
                <c:pt idx="350">
                  <c:v>2.6702880859381906E-07</c:v>
                </c:pt>
                <c:pt idx="351">
                  <c:v>2.3654543556402722E-07</c:v>
                </c:pt>
                <c:pt idx="352">
                  <c:v>2.090188800000563E-07</c:v>
                </c:pt>
                <c:pt idx="353">
                  <c:v>1.8421510572026546E-07</c:v>
                </c:pt>
                <c:pt idx="354">
                  <c:v>1.619142535937954E-07</c:v>
                </c:pt>
                <c:pt idx="355">
                  <c:v>1.4191005706791174E-07</c:v>
                </c:pt>
                <c:pt idx="356">
                  <c:v>1.2400927000003633E-07</c:v>
                </c:pt>
                <c:pt idx="357">
                  <c:v>1.0803110679446596E-07</c:v>
                </c:pt>
                <c:pt idx="358">
                  <c:v>9.38066948437788E-08</c:v>
                </c:pt>
                <c:pt idx="359">
                  <c:v>8.117853927492783E-08</c:v>
                </c:pt>
                <c:pt idx="360">
                  <c:v>7.000000000002252E-08</c:v>
                </c:pt>
                <c:pt idx="361">
                  <c:v>6.013478107179719E-08</c:v>
                </c:pt>
                <c:pt idx="362">
                  <c:v>5.145643234376742E-08</c:v>
                </c:pt>
                <c:pt idx="363">
                  <c:v>4.3847863435073824E-08</c:v>
                </c:pt>
                <c:pt idx="364">
                  <c:v>3.720087000001328E-08</c:v>
                </c:pt>
                <c:pt idx="365">
                  <c:v>3.141567230225763E-08</c:v>
                </c:pt>
                <c:pt idx="366">
                  <c:v>2.6400466093759974E-08</c:v>
                </c:pt>
                <c:pt idx="367">
                  <c:v>2.2070985798348423E-08</c:v>
                </c:pt>
                <c:pt idx="368">
                  <c:v>1.835008000000736E-08</c:v>
                </c:pt>
                <c:pt idx="369">
                  <c:v>1.5167299235846116E-08</c:v>
                </c:pt>
                <c:pt idx="370">
                  <c:v>1.2458496093755323E-08</c:v>
                </c:pt>
                <c:pt idx="371">
                  <c:v>1.0165437614750587E-08</c:v>
                </c:pt>
                <c:pt idx="372">
                  <c:v>8.235430000003766E-09</c:v>
                </c:pt>
                <c:pt idx="373">
                  <c:v>6.620955622561734E-09</c:v>
                </c:pt>
                <c:pt idx="374">
                  <c:v>5.279322343752601E-09</c:v>
                </c:pt>
                <c:pt idx="375">
                  <c:v>4.172325134279478E-09</c:v>
                </c:pt>
                <c:pt idx="376">
                  <c:v>3.2659200000017402E-09</c:v>
                </c:pt>
                <c:pt idx="377">
                  <c:v>2.52991021240375E-09</c:v>
                </c:pt>
                <c:pt idx="378">
                  <c:v>1.937644843751125E-09</c:v>
                </c:pt>
                <c:pt idx="379">
                  <c:v>1.465729606934485E-09</c:v>
                </c:pt>
                <c:pt idx="380">
                  <c:v>1.0937500000006982E-09</c:v>
                </c:pt>
                <c:pt idx="381">
                  <c:v>8.040067553716336E-10</c:v>
                </c:pt>
                <c:pt idx="382">
                  <c:v>5.812635937504119E-10</c:v>
                </c:pt>
                <c:pt idx="383">
                  <c:v>4.1250728271515304E-10</c:v>
                </c:pt>
                <c:pt idx="384">
                  <c:v>2.8672000000022827E-10</c:v>
                </c:pt>
                <c:pt idx="385">
                  <c:v>1.946640014650091E-10</c:v>
                </c:pt>
                <c:pt idx="386">
                  <c:v>1.2867859375011705E-10</c:v>
                </c:pt>
                <c:pt idx="387">
                  <c:v>8.248941162117452E-11</c:v>
                </c:pt>
                <c:pt idx="388">
                  <c:v>5.1030000000054094E-11</c:v>
                </c:pt>
                <c:pt idx="389">
                  <c:v>3.027570068362875E-11</c:v>
                </c:pt>
                <c:pt idx="390">
                  <c:v>1.708984375002172E-11</c:v>
                </c:pt>
                <c:pt idx="391">
                  <c:v>9.08224365235657E-12</c:v>
                </c:pt>
                <c:pt idx="392">
                  <c:v>4.480000000007118E-12</c:v>
                </c:pt>
                <c:pt idx="393">
                  <c:v>2.010603027347398E-12</c:v>
                </c:pt>
                <c:pt idx="394">
                  <c:v>7.973437500016883E-13</c:v>
                </c:pt>
                <c:pt idx="395">
                  <c:v>2.670288085944285E-13</c:v>
                </c:pt>
                <c:pt idx="396">
                  <c:v>7.000000000022238E-14</c:v>
                </c:pt>
                <c:pt idx="397">
                  <c:v>1.2458496093802765E-14</c:v>
                </c:pt>
                <c:pt idx="398">
                  <c:v>1.093750000006949E-15</c:v>
                </c:pt>
                <c:pt idx="399">
                  <c:v>1.7089843750217154E-17</c:v>
                </c:pt>
                <c:pt idx="400">
                  <c:v>1.5416534198885562E-87</c:v>
                </c:pt>
              </c:numCache>
            </c:numRef>
          </c:yVal>
          <c:smooth val="0"/>
        </c:ser>
        <c:ser>
          <c:idx val="1"/>
          <c:order val="1"/>
          <c:spPr>
            <a:ln w="38100">
              <a:solidFill>
                <a:srgbClr val="FF420E"/>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'co-c. computations'!$E$3:$E$403</c:f>
              <c:numCache>
                <c:ptCount val="401"/>
                <c:pt idx="0">
                  <c:v>0.75</c:v>
                </c:pt>
                <c:pt idx="1">
                  <c:v>0.748125</c:v>
                </c:pt>
                <c:pt idx="2">
                  <c:v>0.7462500000000001</c:v>
                </c:pt>
                <c:pt idx="3">
                  <c:v>0.7443750000000001</c:v>
                </c:pt>
                <c:pt idx="4">
                  <c:v>0.7425000000000002</c:v>
                </c:pt>
                <c:pt idx="5">
                  <c:v>0.7406250000000002</c:v>
                </c:pt>
                <c:pt idx="6">
                  <c:v>0.7387500000000002</c:v>
                </c:pt>
                <c:pt idx="7">
                  <c:v>0.7368750000000003</c:v>
                </c:pt>
                <c:pt idx="8">
                  <c:v>0.7350000000000003</c:v>
                </c:pt>
                <c:pt idx="9">
                  <c:v>0.7331250000000004</c:v>
                </c:pt>
                <c:pt idx="10">
                  <c:v>0.7312500000000004</c:v>
                </c:pt>
                <c:pt idx="11">
                  <c:v>0.7293750000000004</c:v>
                </c:pt>
                <c:pt idx="12">
                  <c:v>0.7275000000000005</c:v>
                </c:pt>
                <c:pt idx="13">
                  <c:v>0.7256250000000005</c:v>
                </c:pt>
                <c:pt idx="14">
                  <c:v>0.7237500000000006</c:v>
                </c:pt>
                <c:pt idx="15">
                  <c:v>0.7218750000000006</c:v>
                </c:pt>
                <c:pt idx="16">
                  <c:v>0.7200000000000006</c:v>
                </c:pt>
                <c:pt idx="17">
                  <c:v>0.7181250000000007</c:v>
                </c:pt>
                <c:pt idx="18">
                  <c:v>0.7162500000000007</c:v>
                </c:pt>
                <c:pt idx="19">
                  <c:v>0.7143750000000008</c:v>
                </c:pt>
                <c:pt idx="20">
                  <c:v>0.7125000000000008</c:v>
                </c:pt>
                <c:pt idx="21">
                  <c:v>0.7106250000000008</c:v>
                </c:pt>
                <c:pt idx="22">
                  <c:v>0.7087500000000009</c:v>
                </c:pt>
                <c:pt idx="23">
                  <c:v>0.7068750000000009</c:v>
                </c:pt>
                <c:pt idx="24">
                  <c:v>0.705000000000001</c:v>
                </c:pt>
                <c:pt idx="25">
                  <c:v>0.703125000000001</c:v>
                </c:pt>
                <c:pt idx="26">
                  <c:v>0.701250000000001</c:v>
                </c:pt>
                <c:pt idx="27">
                  <c:v>0.6993750000000011</c:v>
                </c:pt>
                <c:pt idx="28">
                  <c:v>0.6975000000000011</c:v>
                </c:pt>
                <c:pt idx="29">
                  <c:v>0.6956250000000012</c:v>
                </c:pt>
                <c:pt idx="30">
                  <c:v>0.6937500000000012</c:v>
                </c:pt>
                <c:pt idx="31">
                  <c:v>0.6918750000000012</c:v>
                </c:pt>
                <c:pt idx="32">
                  <c:v>0.6900000000000013</c:v>
                </c:pt>
                <c:pt idx="33">
                  <c:v>0.6881250000000013</c:v>
                </c:pt>
                <c:pt idx="34">
                  <c:v>0.6862500000000014</c:v>
                </c:pt>
                <c:pt idx="35">
                  <c:v>0.6843750000000014</c:v>
                </c:pt>
                <c:pt idx="36">
                  <c:v>0.6825000000000014</c:v>
                </c:pt>
                <c:pt idx="37">
                  <c:v>0.6806250000000015</c:v>
                </c:pt>
                <c:pt idx="38">
                  <c:v>0.6787500000000015</c:v>
                </c:pt>
                <c:pt idx="39">
                  <c:v>0.6768750000000016</c:v>
                </c:pt>
                <c:pt idx="40">
                  <c:v>0.6750000000000016</c:v>
                </c:pt>
                <c:pt idx="41">
                  <c:v>0.6731250000000016</c:v>
                </c:pt>
                <c:pt idx="42">
                  <c:v>0.6712500000000017</c:v>
                </c:pt>
                <c:pt idx="43">
                  <c:v>0.6693750000000017</c:v>
                </c:pt>
                <c:pt idx="44">
                  <c:v>0.6675000000000018</c:v>
                </c:pt>
                <c:pt idx="45">
                  <c:v>0.6656250000000018</c:v>
                </c:pt>
                <c:pt idx="46">
                  <c:v>0.6637500000000018</c:v>
                </c:pt>
                <c:pt idx="47">
                  <c:v>0.6618750000000019</c:v>
                </c:pt>
                <c:pt idx="48">
                  <c:v>0.6600000000000019</c:v>
                </c:pt>
                <c:pt idx="49">
                  <c:v>0.658125000000002</c:v>
                </c:pt>
                <c:pt idx="50">
                  <c:v>0.656250000000002</c:v>
                </c:pt>
                <c:pt idx="51">
                  <c:v>0.654375000000002</c:v>
                </c:pt>
                <c:pt idx="52">
                  <c:v>0.6525000000000021</c:v>
                </c:pt>
                <c:pt idx="53">
                  <c:v>0.6506250000000021</c:v>
                </c:pt>
                <c:pt idx="54">
                  <c:v>0.6487500000000022</c:v>
                </c:pt>
                <c:pt idx="55">
                  <c:v>0.6468750000000022</c:v>
                </c:pt>
                <c:pt idx="56">
                  <c:v>0.6450000000000022</c:v>
                </c:pt>
                <c:pt idx="57">
                  <c:v>0.6431250000000023</c:v>
                </c:pt>
                <c:pt idx="58">
                  <c:v>0.6412500000000023</c:v>
                </c:pt>
                <c:pt idx="59">
                  <c:v>0.6393750000000024</c:v>
                </c:pt>
                <c:pt idx="60">
                  <c:v>0.6375000000000024</c:v>
                </c:pt>
                <c:pt idx="61">
                  <c:v>0.6356250000000024</c:v>
                </c:pt>
                <c:pt idx="62">
                  <c:v>0.6337500000000025</c:v>
                </c:pt>
                <c:pt idx="63">
                  <c:v>0.6318750000000025</c:v>
                </c:pt>
                <c:pt idx="64">
                  <c:v>0.6300000000000026</c:v>
                </c:pt>
                <c:pt idx="65">
                  <c:v>0.6281250000000026</c:v>
                </c:pt>
                <c:pt idx="66">
                  <c:v>0.6262500000000026</c:v>
                </c:pt>
                <c:pt idx="67">
                  <c:v>0.6243750000000027</c:v>
                </c:pt>
                <c:pt idx="68">
                  <c:v>0.6225000000000027</c:v>
                </c:pt>
                <c:pt idx="69">
                  <c:v>0.6206250000000028</c:v>
                </c:pt>
                <c:pt idx="70">
                  <c:v>0.6187500000000028</c:v>
                </c:pt>
                <c:pt idx="71">
                  <c:v>0.6168750000000028</c:v>
                </c:pt>
                <c:pt idx="72">
                  <c:v>0.6150000000000029</c:v>
                </c:pt>
                <c:pt idx="73">
                  <c:v>0.6131250000000029</c:v>
                </c:pt>
                <c:pt idx="74">
                  <c:v>0.611250000000003</c:v>
                </c:pt>
                <c:pt idx="75">
                  <c:v>0.609375000000003</c:v>
                </c:pt>
                <c:pt idx="76">
                  <c:v>0.607500000000003</c:v>
                </c:pt>
                <c:pt idx="77">
                  <c:v>0.6056250000000031</c:v>
                </c:pt>
                <c:pt idx="78">
                  <c:v>0.6037500000000031</c:v>
                </c:pt>
                <c:pt idx="79">
                  <c:v>0.6018750000000032</c:v>
                </c:pt>
                <c:pt idx="80">
                  <c:v>0.6000000000000032</c:v>
                </c:pt>
                <c:pt idx="81">
                  <c:v>0.5981250000000032</c:v>
                </c:pt>
                <c:pt idx="82">
                  <c:v>0.5962500000000033</c:v>
                </c:pt>
                <c:pt idx="83">
                  <c:v>0.5943750000000033</c:v>
                </c:pt>
                <c:pt idx="84">
                  <c:v>0.5925000000000034</c:v>
                </c:pt>
                <c:pt idx="85">
                  <c:v>0.5906250000000034</c:v>
                </c:pt>
                <c:pt idx="86">
                  <c:v>0.5887500000000034</c:v>
                </c:pt>
                <c:pt idx="87">
                  <c:v>0.5868750000000035</c:v>
                </c:pt>
                <c:pt idx="88">
                  <c:v>0.5850000000000035</c:v>
                </c:pt>
                <c:pt idx="89">
                  <c:v>0.5831250000000036</c:v>
                </c:pt>
                <c:pt idx="90">
                  <c:v>0.5812500000000036</c:v>
                </c:pt>
                <c:pt idx="91">
                  <c:v>0.5793750000000036</c:v>
                </c:pt>
                <c:pt idx="92">
                  <c:v>0.5775000000000037</c:v>
                </c:pt>
                <c:pt idx="93">
                  <c:v>0.5756250000000037</c:v>
                </c:pt>
                <c:pt idx="94">
                  <c:v>0.5737500000000038</c:v>
                </c:pt>
                <c:pt idx="95">
                  <c:v>0.5718750000000038</c:v>
                </c:pt>
                <c:pt idx="96">
                  <c:v>0.5700000000000038</c:v>
                </c:pt>
                <c:pt idx="97">
                  <c:v>0.5681250000000039</c:v>
                </c:pt>
                <c:pt idx="98">
                  <c:v>0.5662500000000039</c:v>
                </c:pt>
                <c:pt idx="99">
                  <c:v>0.564375000000004</c:v>
                </c:pt>
                <c:pt idx="100">
                  <c:v>0.562500000000004</c:v>
                </c:pt>
                <c:pt idx="101">
                  <c:v>0.560625000000004</c:v>
                </c:pt>
                <c:pt idx="102">
                  <c:v>0.5587500000000041</c:v>
                </c:pt>
                <c:pt idx="103">
                  <c:v>0.5568750000000041</c:v>
                </c:pt>
                <c:pt idx="104">
                  <c:v>0.5550000000000042</c:v>
                </c:pt>
                <c:pt idx="105">
                  <c:v>0.5531250000000042</c:v>
                </c:pt>
                <c:pt idx="106">
                  <c:v>0.5512500000000042</c:v>
                </c:pt>
                <c:pt idx="107">
                  <c:v>0.5493750000000043</c:v>
                </c:pt>
                <c:pt idx="108">
                  <c:v>0.5475000000000043</c:v>
                </c:pt>
                <c:pt idx="109">
                  <c:v>0.5456250000000044</c:v>
                </c:pt>
                <c:pt idx="110">
                  <c:v>0.5437500000000044</c:v>
                </c:pt>
                <c:pt idx="111">
                  <c:v>0.5418750000000044</c:v>
                </c:pt>
                <c:pt idx="112">
                  <c:v>0.5400000000000045</c:v>
                </c:pt>
                <c:pt idx="113">
                  <c:v>0.5381250000000045</c:v>
                </c:pt>
                <c:pt idx="114">
                  <c:v>0.5362500000000046</c:v>
                </c:pt>
                <c:pt idx="115">
                  <c:v>0.5343750000000046</c:v>
                </c:pt>
                <c:pt idx="116">
                  <c:v>0.5325000000000046</c:v>
                </c:pt>
                <c:pt idx="117">
                  <c:v>0.5306250000000047</c:v>
                </c:pt>
                <c:pt idx="118">
                  <c:v>0.5287500000000047</c:v>
                </c:pt>
                <c:pt idx="119">
                  <c:v>0.5268750000000048</c:v>
                </c:pt>
                <c:pt idx="120">
                  <c:v>0.5250000000000048</c:v>
                </c:pt>
                <c:pt idx="121">
                  <c:v>0.5231250000000048</c:v>
                </c:pt>
                <c:pt idx="122">
                  <c:v>0.5212500000000049</c:v>
                </c:pt>
                <c:pt idx="123">
                  <c:v>0.5193750000000049</c:v>
                </c:pt>
                <c:pt idx="124">
                  <c:v>0.517500000000005</c:v>
                </c:pt>
                <c:pt idx="125">
                  <c:v>0.515625000000005</c:v>
                </c:pt>
                <c:pt idx="126">
                  <c:v>0.513750000000005</c:v>
                </c:pt>
                <c:pt idx="127">
                  <c:v>0.5118750000000051</c:v>
                </c:pt>
                <c:pt idx="128">
                  <c:v>0.5100000000000051</c:v>
                </c:pt>
                <c:pt idx="129">
                  <c:v>0.5081250000000052</c:v>
                </c:pt>
                <c:pt idx="130">
                  <c:v>0.5062500000000052</c:v>
                </c:pt>
                <c:pt idx="131">
                  <c:v>0.5043750000000052</c:v>
                </c:pt>
                <c:pt idx="132">
                  <c:v>0.5025000000000053</c:v>
                </c:pt>
                <c:pt idx="133">
                  <c:v>0.5006250000000053</c:v>
                </c:pt>
                <c:pt idx="134">
                  <c:v>0.4987500000000053</c:v>
                </c:pt>
                <c:pt idx="135">
                  <c:v>0.4968750000000053</c:v>
                </c:pt>
                <c:pt idx="136">
                  <c:v>0.49500000000000527</c:v>
                </c:pt>
                <c:pt idx="137">
                  <c:v>0.49312500000000525</c:v>
                </c:pt>
                <c:pt idx="138">
                  <c:v>0.49125000000000524</c:v>
                </c:pt>
                <c:pt idx="139">
                  <c:v>0.4893750000000052</c:v>
                </c:pt>
                <c:pt idx="140">
                  <c:v>0.4875000000000052</c:v>
                </c:pt>
                <c:pt idx="141">
                  <c:v>0.4856250000000052</c:v>
                </c:pt>
                <c:pt idx="142">
                  <c:v>0.4837500000000052</c:v>
                </c:pt>
                <c:pt idx="143">
                  <c:v>0.48187500000000516</c:v>
                </c:pt>
                <c:pt idx="144">
                  <c:v>0.48000000000000514</c:v>
                </c:pt>
                <c:pt idx="145">
                  <c:v>0.47812500000000513</c:v>
                </c:pt>
                <c:pt idx="146">
                  <c:v>0.4762500000000051</c:v>
                </c:pt>
                <c:pt idx="147">
                  <c:v>0.4743750000000051</c:v>
                </c:pt>
                <c:pt idx="148">
                  <c:v>0.4725000000000051</c:v>
                </c:pt>
                <c:pt idx="149">
                  <c:v>0.47062500000000507</c:v>
                </c:pt>
                <c:pt idx="150">
                  <c:v>0.46875000000000505</c:v>
                </c:pt>
                <c:pt idx="151">
                  <c:v>0.46687500000000504</c:v>
                </c:pt>
                <c:pt idx="152">
                  <c:v>0.465000000000005</c:v>
                </c:pt>
                <c:pt idx="153">
                  <c:v>0.463125000000005</c:v>
                </c:pt>
                <c:pt idx="154">
                  <c:v>0.461250000000005</c:v>
                </c:pt>
                <c:pt idx="155">
                  <c:v>0.459375000000005</c:v>
                </c:pt>
                <c:pt idx="156">
                  <c:v>0.45750000000000496</c:v>
                </c:pt>
                <c:pt idx="157">
                  <c:v>0.45562500000000494</c:v>
                </c:pt>
                <c:pt idx="158">
                  <c:v>0.4537500000000049</c:v>
                </c:pt>
                <c:pt idx="159">
                  <c:v>0.4518750000000049</c:v>
                </c:pt>
                <c:pt idx="160">
                  <c:v>0.4500000000000049</c:v>
                </c:pt>
                <c:pt idx="161">
                  <c:v>0.4481250000000049</c:v>
                </c:pt>
                <c:pt idx="162">
                  <c:v>0.44625000000000486</c:v>
                </c:pt>
                <c:pt idx="163">
                  <c:v>0.44437500000000485</c:v>
                </c:pt>
                <c:pt idx="164">
                  <c:v>0.44250000000000483</c:v>
                </c:pt>
                <c:pt idx="165">
                  <c:v>0.4406250000000048</c:v>
                </c:pt>
                <c:pt idx="166">
                  <c:v>0.4387500000000048</c:v>
                </c:pt>
                <c:pt idx="167">
                  <c:v>0.4368750000000048</c:v>
                </c:pt>
                <c:pt idx="168">
                  <c:v>0.43500000000000477</c:v>
                </c:pt>
                <c:pt idx="169">
                  <c:v>0.43312500000000476</c:v>
                </c:pt>
                <c:pt idx="170">
                  <c:v>0.43125000000000474</c:v>
                </c:pt>
                <c:pt idx="171">
                  <c:v>0.4293750000000047</c:v>
                </c:pt>
                <c:pt idx="172">
                  <c:v>0.4275000000000047</c:v>
                </c:pt>
                <c:pt idx="173">
                  <c:v>0.4256250000000047</c:v>
                </c:pt>
                <c:pt idx="174">
                  <c:v>0.4237500000000047</c:v>
                </c:pt>
                <c:pt idx="175">
                  <c:v>0.42187500000000466</c:v>
                </c:pt>
                <c:pt idx="176">
                  <c:v>0.42000000000000465</c:v>
                </c:pt>
                <c:pt idx="177">
                  <c:v>0.41812500000000463</c:v>
                </c:pt>
                <c:pt idx="178">
                  <c:v>0.4162500000000046</c:v>
                </c:pt>
                <c:pt idx="179">
                  <c:v>0.4143750000000046</c:v>
                </c:pt>
                <c:pt idx="180">
                  <c:v>0.4125000000000046</c:v>
                </c:pt>
                <c:pt idx="181">
                  <c:v>0.41062500000000457</c:v>
                </c:pt>
                <c:pt idx="182">
                  <c:v>0.40875000000000455</c:v>
                </c:pt>
                <c:pt idx="183">
                  <c:v>0.40687500000000454</c:v>
                </c:pt>
                <c:pt idx="184">
                  <c:v>0.4050000000000045</c:v>
                </c:pt>
                <c:pt idx="185">
                  <c:v>0.4031250000000045</c:v>
                </c:pt>
                <c:pt idx="186">
                  <c:v>0.4012500000000045</c:v>
                </c:pt>
                <c:pt idx="187">
                  <c:v>0.3993750000000045</c:v>
                </c:pt>
                <c:pt idx="188">
                  <c:v>0.39750000000000446</c:v>
                </c:pt>
                <c:pt idx="189">
                  <c:v>0.39562500000000445</c:v>
                </c:pt>
                <c:pt idx="190">
                  <c:v>0.39375000000000443</c:v>
                </c:pt>
                <c:pt idx="191">
                  <c:v>0.3918750000000044</c:v>
                </c:pt>
                <c:pt idx="192">
                  <c:v>0.3900000000000044</c:v>
                </c:pt>
                <c:pt idx="193">
                  <c:v>0.3881250000000044</c:v>
                </c:pt>
                <c:pt idx="194">
                  <c:v>0.38625000000000437</c:v>
                </c:pt>
                <c:pt idx="195">
                  <c:v>0.38437500000000435</c:v>
                </c:pt>
                <c:pt idx="196">
                  <c:v>0.38250000000000434</c:v>
                </c:pt>
                <c:pt idx="197">
                  <c:v>0.3806250000000043</c:v>
                </c:pt>
                <c:pt idx="198">
                  <c:v>0.3787500000000043</c:v>
                </c:pt>
                <c:pt idx="199">
                  <c:v>0.3768750000000043</c:v>
                </c:pt>
                <c:pt idx="200">
                  <c:v>0.3750000000000043</c:v>
                </c:pt>
                <c:pt idx="201">
                  <c:v>0.37312500000000426</c:v>
                </c:pt>
                <c:pt idx="202">
                  <c:v>0.37125000000000424</c:v>
                </c:pt>
                <c:pt idx="203">
                  <c:v>0.3693750000000042</c:v>
                </c:pt>
                <c:pt idx="204">
                  <c:v>0.3675000000000042</c:v>
                </c:pt>
                <c:pt idx="205">
                  <c:v>0.3656250000000042</c:v>
                </c:pt>
                <c:pt idx="206">
                  <c:v>0.3637500000000042</c:v>
                </c:pt>
                <c:pt idx="207">
                  <c:v>0.36187500000000417</c:v>
                </c:pt>
                <c:pt idx="208">
                  <c:v>0.36000000000000415</c:v>
                </c:pt>
                <c:pt idx="209">
                  <c:v>0.35812500000000413</c:v>
                </c:pt>
                <c:pt idx="210">
                  <c:v>0.3562500000000041</c:v>
                </c:pt>
                <c:pt idx="211">
                  <c:v>0.3543750000000041</c:v>
                </c:pt>
                <c:pt idx="212">
                  <c:v>0.3525000000000041</c:v>
                </c:pt>
                <c:pt idx="213">
                  <c:v>0.3506250000000041</c:v>
                </c:pt>
                <c:pt idx="214">
                  <c:v>0.34875000000000406</c:v>
                </c:pt>
                <c:pt idx="215">
                  <c:v>0.34687500000000404</c:v>
                </c:pt>
                <c:pt idx="216">
                  <c:v>0.345000000000004</c:v>
                </c:pt>
                <c:pt idx="217">
                  <c:v>0.343125000000004</c:v>
                </c:pt>
                <c:pt idx="218">
                  <c:v>0.341250000000004</c:v>
                </c:pt>
                <c:pt idx="219">
                  <c:v>0.339375000000004</c:v>
                </c:pt>
                <c:pt idx="220">
                  <c:v>0.33750000000000396</c:v>
                </c:pt>
                <c:pt idx="221">
                  <c:v>0.33562500000000395</c:v>
                </c:pt>
                <c:pt idx="222">
                  <c:v>0.33375000000000393</c:v>
                </c:pt>
                <c:pt idx="223">
                  <c:v>0.3318750000000039</c:v>
                </c:pt>
                <c:pt idx="224">
                  <c:v>0.3300000000000039</c:v>
                </c:pt>
                <c:pt idx="225">
                  <c:v>0.3281250000000039</c:v>
                </c:pt>
                <c:pt idx="226">
                  <c:v>0.32625000000000387</c:v>
                </c:pt>
                <c:pt idx="227">
                  <c:v>0.32437500000000385</c:v>
                </c:pt>
                <c:pt idx="228">
                  <c:v>0.32250000000000384</c:v>
                </c:pt>
                <c:pt idx="229">
                  <c:v>0.3206250000000038</c:v>
                </c:pt>
                <c:pt idx="230">
                  <c:v>0.3187500000000038</c:v>
                </c:pt>
                <c:pt idx="231">
                  <c:v>0.3168750000000038</c:v>
                </c:pt>
                <c:pt idx="232">
                  <c:v>0.3150000000000038</c:v>
                </c:pt>
                <c:pt idx="233">
                  <c:v>0.31312500000000376</c:v>
                </c:pt>
                <c:pt idx="234">
                  <c:v>0.31125000000000375</c:v>
                </c:pt>
                <c:pt idx="235">
                  <c:v>0.30937500000000373</c:v>
                </c:pt>
                <c:pt idx="236">
                  <c:v>0.3075000000000037</c:v>
                </c:pt>
                <c:pt idx="237">
                  <c:v>0.3056250000000037</c:v>
                </c:pt>
                <c:pt idx="238">
                  <c:v>0.3037500000000037</c:v>
                </c:pt>
                <c:pt idx="239">
                  <c:v>0.30187500000000367</c:v>
                </c:pt>
                <c:pt idx="240">
                  <c:v>0.30000000000000365</c:v>
                </c:pt>
                <c:pt idx="241">
                  <c:v>0.29812500000000364</c:v>
                </c:pt>
                <c:pt idx="242">
                  <c:v>0.2962500000000036</c:v>
                </c:pt>
                <c:pt idx="243">
                  <c:v>0.2943750000000036</c:v>
                </c:pt>
                <c:pt idx="244">
                  <c:v>0.2925000000000036</c:v>
                </c:pt>
                <c:pt idx="245">
                  <c:v>0.2906250000000036</c:v>
                </c:pt>
                <c:pt idx="246">
                  <c:v>0.28875000000000356</c:v>
                </c:pt>
                <c:pt idx="247">
                  <c:v>0.28687500000000354</c:v>
                </c:pt>
                <c:pt idx="248">
                  <c:v>0.28500000000000353</c:v>
                </c:pt>
                <c:pt idx="249">
                  <c:v>0.2831250000000035</c:v>
                </c:pt>
                <c:pt idx="250">
                  <c:v>0.2812500000000035</c:v>
                </c:pt>
                <c:pt idx="251">
                  <c:v>0.2793750000000035</c:v>
                </c:pt>
                <c:pt idx="252">
                  <c:v>0.27750000000000347</c:v>
                </c:pt>
                <c:pt idx="253">
                  <c:v>0.27562500000000345</c:v>
                </c:pt>
                <c:pt idx="254">
                  <c:v>0.27375000000000344</c:v>
                </c:pt>
                <c:pt idx="255">
                  <c:v>0.2718750000000034</c:v>
                </c:pt>
                <c:pt idx="256">
                  <c:v>0.2700000000000034</c:v>
                </c:pt>
                <c:pt idx="257">
                  <c:v>0.2681250000000034</c:v>
                </c:pt>
                <c:pt idx="258">
                  <c:v>0.2662500000000034</c:v>
                </c:pt>
                <c:pt idx="259">
                  <c:v>0.26437500000000336</c:v>
                </c:pt>
                <c:pt idx="260">
                  <c:v>0.26250000000000334</c:v>
                </c:pt>
                <c:pt idx="261">
                  <c:v>0.2606250000000033</c:v>
                </c:pt>
                <c:pt idx="262">
                  <c:v>0.2587500000000033</c:v>
                </c:pt>
                <c:pt idx="263">
                  <c:v>0.2568750000000033</c:v>
                </c:pt>
                <c:pt idx="264">
                  <c:v>0.2550000000000033</c:v>
                </c:pt>
                <c:pt idx="265">
                  <c:v>0.25312500000000326</c:v>
                </c:pt>
                <c:pt idx="266">
                  <c:v>0.25125000000000325</c:v>
                </c:pt>
                <c:pt idx="267">
                  <c:v>0.24937500000000326</c:v>
                </c:pt>
                <c:pt idx="268">
                  <c:v>0.24750000000000327</c:v>
                </c:pt>
                <c:pt idx="269">
                  <c:v>0.24562500000000329</c:v>
                </c:pt>
                <c:pt idx="270">
                  <c:v>0.2437500000000033</c:v>
                </c:pt>
                <c:pt idx="271">
                  <c:v>0.2418750000000033</c:v>
                </c:pt>
                <c:pt idx="272">
                  <c:v>0.24000000000000332</c:v>
                </c:pt>
                <c:pt idx="273">
                  <c:v>0.23812500000000333</c:v>
                </c:pt>
                <c:pt idx="274">
                  <c:v>0.23625000000000335</c:v>
                </c:pt>
                <c:pt idx="275">
                  <c:v>0.23437500000000336</c:v>
                </c:pt>
                <c:pt idx="276">
                  <c:v>0.23250000000000337</c:v>
                </c:pt>
                <c:pt idx="277">
                  <c:v>0.23062500000000338</c:v>
                </c:pt>
                <c:pt idx="278">
                  <c:v>0.2287500000000034</c:v>
                </c:pt>
                <c:pt idx="279">
                  <c:v>0.2268750000000034</c:v>
                </c:pt>
                <c:pt idx="280">
                  <c:v>0.22500000000000342</c:v>
                </c:pt>
                <c:pt idx="281">
                  <c:v>0.22312500000000343</c:v>
                </c:pt>
                <c:pt idx="282">
                  <c:v>0.22125000000000344</c:v>
                </c:pt>
                <c:pt idx="283">
                  <c:v>0.21937500000000346</c:v>
                </c:pt>
                <c:pt idx="284">
                  <c:v>0.21750000000000347</c:v>
                </c:pt>
                <c:pt idx="285">
                  <c:v>0.21562500000000348</c:v>
                </c:pt>
                <c:pt idx="286">
                  <c:v>0.2137500000000035</c:v>
                </c:pt>
                <c:pt idx="287">
                  <c:v>0.2118750000000035</c:v>
                </c:pt>
                <c:pt idx="288">
                  <c:v>0.21000000000000352</c:v>
                </c:pt>
                <c:pt idx="289">
                  <c:v>0.20812500000000353</c:v>
                </c:pt>
                <c:pt idx="290">
                  <c:v>0.20625000000000354</c:v>
                </c:pt>
                <c:pt idx="291">
                  <c:v>0.20437500000000355</c:v>
                </c:pt>
                <c:pt idx="292">
                  <c:v>0.20250000000000357</c:v>
                </c:pt>
                <c:pt idx="293">
                  <c:v>0.20062500000000358</c:v>
                </c:pt>
                <c:pt idx="294">
                  <c:v>0.1987500000000036</c:v>
                </c:pt>
                <c:pt idx="295">
                  <c:v>0.1968750000000036</c:v>
                </c:pt>
                <c:pt idx="296">
                  <c:v>0.19500000000000361</c:v>
                </c:pt>
                <c:pt idx="297">
                  <c:v>0.19312500000000363</c:v>
                </c:pt>
                <c:pt idx="298">
                  <c:v>0.19125000000000364</c:v>
                </c:pt>
                <c:pt idx="299">
                  <c:v>0.18937500000000365</c:v>
                </c:pt>
                <c:pt idx="300">
                  <c:v>0.18750000000000366</c:v>
                </c:pt>
                <c:pt idx="301">
                  <c:v>0.18562500000000368</c:v>
                </c:pt>
                <c:pt idx="302">
                  <c:v>0.1837500000000037</c:v>
                </c:pt>
                <c:pt idx="303">
                  <c:v>0.1818750000000037</c:v>
                </c:pt>
                <c:pt idx="304">
                  <c:v>0.1800000000000037</c:v>
                </c:pt>
                <c:pt idx="305">
                  <c:v>0.17812500000000372</c:v>
                </c:pt>
                <c:pt idx="306">
                  <c:v>0.17625000000000374</c:v>
                </c:pt>
                <c:pt idx="307">
                  <c:v>0.17437500000000375</c:v>
                </c:pt>
                <c:pt idx="308">
                  <c:v>0.17250000000000376</c:v>
                </c:pt>
                <c:pt idx="309">
                  <c:v>0.17062500000000377</c:v>
                </c:pt>
                <c:pt idx="310">
                  <c:v>0.16875000000000379</c:v>
                </c:pt>
                <c:pt idx="311">
                  <c:v>0.1668750000000038</c:v>
                </c:pt>
                <c:pt idx="312">
                  <c:v>0.1650000000000038</c:v>
                </c:pt>
                <c:pt idx="313">
                  <c:v>0.16312500000000382</c:v>
                </c:pt>
                <c:pt idx="314">
                  <c:v>0.16125000000000383</c:v>
                </c:pt>
                <c:pt idx="315">
                  <c:v>0.15937500000000385</c:v>
                </c:pt>
                <c:pt idx="316">
                  <c:v>0.15750000000000386</c:v>
                </c:pt>
                <c:pt idx="317">
                  <c:v>0.15562500000000387</c:v>
                </c:pt>
                <c:pt idx="318">
                  <c:v>0.15375000000000388</c:v>
                </c:pt>
                <c:pt idx="319">
                  <c:v>0.1518750000000039</c:v>
                </c:pt>
                <c:pt idx="320">
                  <c:v>0.1500000000000039</c:v>
                </c:pt>
                <c:pt idx="321">
                  <c:v>0.14812500000000392</c:v>
                </c:pt>
                <c:pt idx="322">
                  <c:v>0.14625000000000393</c:v>
                </c:pt>
                <c:pt idx="323">
                  <c:v>0.14437500000000394</c:v>
                </c:pt>
                <c:pt idx="324">
                  <c:v>0.14250000000000396</c:v>
                </c:pt>
                <c:pt idx="325">
                  <c:v>0.14062500000000397</c:v>
                </c:pt>
                <c:pt idx="326">
                  <c:v>0.13875000000000398</c:v>
                </c:pt>
                <c:pt idx="327">
                  <c:v>0.136875000000004</c:v>
                </c:pt>
                <c:pt idx="328">
                  <c:v>0.135000000000004</c:v>
                </c:pt>
                <c:pt idx="329">
                  <c:v>0.13312500000000402</c:v>
                </c:pt>
                <c:pt idx="330">
                  <c:v>0.13125000000000403</c:v>
                </c:pt>
                <c:pt idx="331">
                  <c:v>0.12937500000000404</c:v>
                </c:pt>
                <c:pt idx="332">
                  <c:v>0.12750000000000405</c:v>
                </c:pt>
                <c:pt idx="333">
                  <c:v>0.12562500000000407</c:v>
                </c:pt>
                <c:pt idx="334">
                  <c:v>0.12375000000000407</c:v>
                </c:pt>
                <c:pt idx="335">
                  <c:v>0.12187500000000406</c:v>
                </c:pt>
                <c:pt idx="336">
                  <c:v>0.12000000000000406</c:v>
                </c:pt>
                <c:pt idx="337">
                  <c:v>0.11812500000000406</c:v>
                </c:pt>
                <c:pt idx="338">
                  <c:v>0.11625000000000406</c:v>
                </c:pt>
                <c:pt idx="339">
                  <c:v>0.11437500000000406</c:v>
                </c:pt>
                <c:pt idx="340">
                  <c:v>0.11250000000000406</c:v>
                </c:pt>
                <c:pt idx="341">
                  <c:v>0.11062500000000405</c:v>
                </c:pt>
                <c:pt idx="342">
                  <c:v>0.10875000000000405</c:v>
                </c:pt>
                <c:pt idx="343">
                  <c:v>0.10687500000000405</c:v>
                </c:pt>
                <c:pt idx="344">
                  <c:v>0.10500000000000405</c:v>
                </c:pt>
                <c:pt idx="345">
                  <c:v>0.10312500000000405</c:v>
                </c:pt>
                <c:pt idx="346">
                  <c:v>0.10125000000000405</c:v>
                </c:pt>
                <c:pt idx="347">
                  <c:v>0.09937500000000404</c:v>
                </c:pt>
                <c:pt idx="348">
                  <c:v>0.09750000000000404</c:v>
                </c:pt>
                <c:pt idx="349">
                  <c:v>0.09562500000000404</c:v>
                </c:pt>
                <c:pt idx="350">
                  <c:v>0.09375000000000404</c:v>
                </c:pt>
                <c:pt idx="351">
                  <c:v>0.09187500000000404</c:v>
                </c:pt>
                <c:pt idx="352">
                  <c:v>0.09000000000000404</c:v>
                </c:pt>
                <c:pt idx="353">
                  <c:v>0.08812500000000403</c:v>
                </c:pt>
                <c:pt idx="354">
                  <c:v>0.08625000000000403</c:v>
                </c:pt>
                <c:pt idx="355">
                  <c:v>0.08437500000000403</c:v>
                </c:pt>
                <c:pt idx="356">
                  <c:v>0.08250000000000403</c:v>
                </c:pt>
                <c:pt idx="357">
                  <c:v>0.08062500000000403</c:v>
                </c:pt>
                <c:pt idx="358">
                  <c:v>0.07875000000000403</c:v>
                </c:pt>
                <c:pt idx="359">
                  <c:v>0.07687500000000402</c:v>
                </c:pt>
                <c:pt idx="360">
                  <c:v>0.07500000000000402</c:v>
                </c:pt>
                <c:pt idx="361">
                  <c:v>0.07312500000000402</c:v>
                </c:pt>
                <c:pt idx="362">
                  <c:v>0.07125000000000402</c:v>
                </c:pt>
                <c:pt idx="363">
                  <c:v>0.06937500000000402</c:v>
                </c:pt>
                <c:pt idx="364">
                  <c:v>0.06750000000000402</c:v>
                </c:pt>
                <c:pt idx="365">
                  <c:v>0.06562500000000401</c:v>
                </c:pt>
                <c:pt idx="366">
                  <c:v>0.06375000000000401</c:v>
                </c:pt>
                <c:pt idx="367">
                  <c:v>0.06187500000000401</c:v>
                </c:pt>
                <c:pt idx="368">
                  <c:v>0.06000000000000401</c:v>
                </c:pt>
                <c:pt idx="369">
                  <c:v>0.05812500000000401</c:v>
                </c:pt>
                <c:pt idx="370">
                  <c:v>0.056250000000004005</c:v>
                </c:pt>
                <c:pt idx="371">
                  <c:v>0.054375000000004</c:v>
                </c:pt>
                <c:pt idx="372">
                  <c:v>0.052500000000004</c:v>
                </c:pt>
                <c:pt idx="373">
                  <c:v>0.050625000000004</c:v>
                </c:pt>
                <c:pt idx="374">
                  <c:v>0.048750000000004</c:v>
                </c:pt>
                <c:pt idx="375">
                  <c:v>0.046875000000004</c:v>
                </c:pt>
                <c:pt idx="376">
                  <c:v>0.045000000000003995</c:v>
                </c:pt>
                <c:pt idx="377">
                  <c:v>0.043125000000003993</c:v>
                </c:pt>
                <c:pt idx="378">
                  <c:v>0.04125000000000399</c:v>
                </c:pt>
                <c:pt idx="379">
                  <c:v>0.03937500000000399</c:v>
                </c:pt>
                <c:pt idx="380">
                  <c:v>0.03750000000000399</c:v>
                </c:pt>
                <c:pt idx="381">
                  <c:v>0.03562500000000399</c:v>
                </c:pt>
                <c:pt idx="382">
                  <c:v>0.033750000000003985</c:v>
                </c:pt>
                <c:pt idx="383">
                  <c:v>0.031875000000003983</c:v>
                </c:pt>
                <c:pt idx="384">
                  <c:v>0.030000000000003982</c:v>
                </c:pt>
                <c:pt idx="385">
                  <c:v>0.02812500000000398</c:v>
                </c:pt>
                <c:pt idx="386">
                  <c:v>0.02625000000000398</c:v>
                </c:pt>
                <c:pt idx="387">
                  <c:v>0.024375000000003977</c:v>
                </c:pt>
                <c:pt idx="388">
                  <c:v>0.022500000000003975</c:v>
                </c:pt>
                <c:pt idx="389">
                  <c:v>0.020625000000003973</c:v>
                </c:pt>
                <c:pt idx="390">
                  <c:v>0.018750000000003972</c:v>
                </c:pt>
                <c:pt idx="391">
                  <c:v>0.01687500000000397</c:v>
                </c:pt>
                <c:pt idx="392">
                  <c:v>0.01500000000000397</c:v>
                </c:pt>
                <c:pt idx="393">
                  <c:v>0.01312500000000397</c:v>
                </c:pt>
                <c:pt idx="394">
                  <c:v>0.01125000000000397</c:v>
                </c:pt>
                <c:pt idx="395">
                  <c:v>0.00937500000000397</c:v>
                </c:pt>
                <c:pt idx="396">
                  <c:v>0.0075000000000039705</c:v>
                </c:pt>
                <c:pt idx="397">
                  <c:v>0.005625000000003971</c:v>
                </c:pt>
                <c:pt idx="398">
                  <c:v>0.0037500000000039706</c:v>
                </c:pt>
                <c:pt idx="399">
                  <c:v>0.0018750000000039707</c:v>
                </c:pt>
                <c:pt idx="400">
                  <c:v>3.9707820365109114E-15</c:v>
                </c:pt>
              </c:numCache>
            </c:numRef>
          </c:xVal>
          <c:yVal>
            <c:numRef>
              <c:f>'co-c. computations'!$G$3:$G$403</c:f>
              <c:numCache>
                <c:ptCount val="401"/>
                <c:pt idx="0">
                  <c:v>0</c:v>
                </c:pt>
                <c:pt idx="1">
                  <c:v>9.999999999999679E-05</c:v>
                </c:pt>
                <c:pt idx="2">
                  <c:v>0.00028284271247461023</c:v>
                </c:pt>
                <c:pt idx="3">
                  <c:v>0.0005196152422706467</c:v>
                </c:pt>
                <c:pt idx="4">
                  <c:v>0.0007999999999999739</c:v>
                </c:pt>
                <c:pt idx="5">
                  <c:v>0.0011180339887498598</c:v>
                </c:pt>
                <c:pt idx="6">
                  <c:v>0.001469693845669859</c:v>
                </c:pt>
                <c:pt idx="7">
                  <c:v>0.0018520259177451561</c:v>
                </c:pt>
                <c:pt idx="8">
                  <c:v>0.0022627416997968806</c:v>
                </c:pt>
                <c:pt idx="9">
                  <c:v>0.002699999999999914</c:v>
                </c:pt>
                <c:pt idx="10">
                  <c:v>0.003162277660168278</c:v>
                </c:pt>
                <c:pt idx="11">
                  <c:v>0.003648287269390824</c:v>
                </c:pt>
                <c:pt idx="12">
                  <c:v>0.004156921938165174</c:v>
                </c:pt>
                <c:pt idx="13">
                  <c:v>0.004687216658103033</c:v>
                </c:pt>
                <c:pt idx="14">
                  <c:v>0.005238320341483353</c:v>
                </c:pt>
                <c:pt idx="15">
                  <c:v>0.005809475019310939</c:v>
                </c:pt>
                <c:pt idx="16">
                  <c:v>0.006399999999999799</c:v>
                </c:pt>
                <c:pt idx="17">
                  <c:v>0.0070092795635497964</c:v>
                </c:pt>
                <c:pt idx="18">
                  <c:v>0.00763675323681447</c:v>
                </c:pt>
                <c:pt idx="19">
                  <c:v>0.00828190799272702</c:v>
                </c:pt>
                <c:pt idx="20">
                  <c:v>0.008944271909998873</c:v>
                </c:pt>
                <c:pt idx="21">
                  <c:v>0.00962340895940695</c:v>
                </c:pt>
                <c:pt idx="22">
                  <c:v>0.010318914671611218</c:v>
                </c:pt>
                <c:pt idx="23">
                  <c:v>0.011030412503618902</c:v>
                </c:pt>
                <c:pt idx="24">
                  <c:v>0.011757550765358874</c:v>
                </c:pt>
                <c:pt idx="25">
                  <c:v>0.012499999999999605</c:v>
                </c:pt>
                <c:pt idx="26">
                  <c:v>0.01325745073534082</c:v>
                </c:pt>
                <c:pt idx="27">
                  <c:v>0.014029611541307458</c:v>
                </c:pt>
                <c:pt idx="28">
                  <c:v>0.014816207341961242</c:v>
                </c:pt>
                <c:pt idx="29">
                  <c:v>0.015616977940689562</c:v>
                </c:pt>
                <c:pt idx="30">
                  <c:v>0.016431676725154457</c:v>
                </c:pt>
                <c:pt idx="31">
                  <c:v>0.01726006952477251</c:v>
                </c:pt>
                <c:pt idx="32">
                  <c:v>0.018101933598375034</c:v>
                </c:pt>
                <c:pt idx="33">
                  <c:v>0.018957056733574885</c:v>
                </c:pt>
                <c:pt idx="34">
                  <c:v>0.019825236442473387</c:v>
                </c:pt>
                <c:pt idx="35">
                  <c:v>0.020706279240847995</c:v>
                </c:pt>
                <c:pt idx="36">
                  <c:v>0.021599999999999314</c:v>
                </c:pt>
                <c:pt idx="37">
                  <c:v>0.022506221362102695</c:v>
                </c:pt>
                <c:pt idx="38">
                  <c:v>0.023424773211281367</c:v>
                </c:pt>
                <c:pt idx="39">
                  <c:v>0.02435549219375298</c:v>
                </c:pt>
                <c:pt idx="40">
                  <c:v>0.02529822128134622</c:v>
                </c:pt>
                <c:pt idx="41">
                  <c:v>0.026252809373473837</c:v>
                </c:pt>
                <c:pt idx="42">
                  <c:v>0.02721911093331214</c:v>
                </c:pt>
                <c:pt idx="43">
                  <c:v>0.028196985654497693</c:v>
                </c:pt>
                <c:pt idx="44">
                  <c:v>0.029186298155126602</c:v>
                </c:pt>
                <c:pt idx="45">
                  <c:v>0.030186917696246204</c:v>
                </c:pt>
                <c:pt idx="46">
                  <c:v>0.031198717922375243</c:v>
                </c:pt>
                <c:pt idx="47">
                  <c:v>0.032221576621883886</c:v>
                </c:pt>
                <c:pt idx="48">
                  <c:v>0.033255375505321386</c:v>
                </c:pt>
                <c:pt idx="49">
                  <c:v>0.03429999999999892</c:v>
                </c:pt>
                <c:pt idx="50">
                  <c:v>0.035355339059326266</c:v>
                </c:pt>
                <c:pt idx="51">
                  <c:v>0.03642128498556736</c:v>
                </c:pt>
                <c:pt idx="52">
                  <c:v>0.03749773326482429</c:v>
                </c:pt>
                <c:pt idx="53">
                  <c:v>0.03858458241318551</c:v>
                </c:pt>
                <c:pt idx="54">
                  <c:v>0.03968173383308623</c:v>
                </c:pt>
                <c:pt idx="55">
                  <c:v>0.040789091679024836</c:v>
                </c:pt>
                <c:pt idx="56">
                  <c:v>0.04190656273186681</c:v>
                </c:pt>
                <c:pt idx="57">
                  <c:v>0.043034056281041885</c:v>
                </c:pt>
                <c:pt idx="58">
                  <c:v>0.04417148401400926</c:v>
                </c:pt>
                <c:pt idx="59">
                  <c:v>0.04531875991242334</c:v>
                </c:pt>
                <c:pt idx="60">
                  <c:v>0.04647580015448752</c:v>
                </c:pt>
                <c:pt idx="61">
                  <c:v>0.04764252302302906</c:v>
                </c:pt>
                <c:pt idx="62">
                  <c:v>0.048818848818871656</c:v>
                </c:pt>
                <c:pt idx="63">
                  <c:v>0.05000469977911916</c:v>
                </c:pt>
                <c:pt idx="64">
                  <c:v>0.05119999999999836</c:v>
                </c:pt>
                <c:pt idx="65">
                  <c:v>0.05240467536393889</c:v>
                </c:pt>
                <c:pt idx="66">
                  <c:v>0.05361865347059561</c:v>
                </c:pt>
                <c:pt idx="67">
                  <c:v>0.054841863571543664</c:v>
                </c:pt>
                <c:pt idx="68">
                  <c:v>0.05607423650839839</c:v>
                </c:pt>
                <c:pt idx="69">
                  <c:v>0.05731570465413288</c:v>
                </c:pt>
                <c:pt idx="70">
                  <c:v>0.05856620185738342</c:v>
                </c:pt>
                <c:pt idx="71">
                  <c:v>0.059825663389550233</c:v>
                </c:pt>
                <c:pt idx="72">
                  <c:v>0.06109402589451575</c:v>
                </c:pt>
                <c:pt idx="73">
                  <c:v>0.062371227340815995</c:v>
                </c:pt>
                <c:pt idx="74">
                  <c:v>0.06365720697611342</c:v>
                </c:pt>
                <c:pt idx="75">
                  <c:v>0.06495190528383081</c:v>
                </c:pt>
                <c:pt idx="76">
                  <c:v>0.06625526394181612</c:v>
                </c:pt>
                <c:pt idx="77">
                  <c:v>0.06756722578291721</c:v>
                </c:pt>
                <c:pt idx="78">
                  <c:v>0.068887734757355</c:v>
                </c:pt>
                <c:pt idx="79">
                  <c:v>0.07021673589679091</c:v>
                </c:pt>
                <c:pt idx="80">
                  <c:v>0.07155417527999101</c:v>
                </c:pt>
                <c:pt idx="81">
                  <c:v>0.07289999999999767</c:v>
                </c:pt>
                <c:pt idx="82">
                  <c:v>0.07425415813272444</c:v>
                </c:pt>
                <c:pt idx="83">
                  <c:v>0.07561659870689527</c:v>
                </c:pt>
                <c:pt idx="84">
                  <c:v>0.07698727167525565</c:v>
                </c:pt>
                <c:pt idx="85">
                  <c:v>0.07836612788698706</c:v>
                </c:pt>
                <c:pt idx="86">
                  <c:v>0.07975311906126054</c:v>
                </c:pt>
                <c:pt idx="87">
                  <c:v>0.0811481977618701</c:v>
                </c:pt>
                <c:pt idx="88">
                  <c:v>0.08255131737288973</c:v>
                </c:pt>
                <c:pt idx="89">
                  <c:v>0.0839624320753011</c:v>
                </c:pt>
                <c:pt idx="90">
                  <c:v>0.0853814968245435</c:v>
                </c:pt>
                <c:pt idx="91">
                  <c:v>0.08680846732893928</c:v>
                </c:pt>
                <c:pt idx="92">
                  <c:v>0.08824330002895124</c:v>
                </c:pt>
                <c:pt idx="93">
                  <c:v>0.08968595207723162</c:v>
                </c:pt>
                <c:pt idx="94">
                  <c:v>0.09113638131942407</c:v>
                </c:pt>
                <c:pt idx="95">
                  <c:v>0.0925945462756822</c:v>
                </c:pt>
                <c:pt idx="96">
                  <c:v>0.09406040612287102</c:v>
                </c:pt>
                <c:pt idx="97">
                  <c:v>0.09553392067741917</c:v>
                </c:pt>
                <c:pt idx="98">
                  <c:v>0.09701505037879123</c:v>
                </c:pt>
                <c:pt idx="99">
                  <c:v>0.0985037562735522</c:v>
                </c:pt>
                <c:pt idx="100">
                  <c:v>0.09999999999999683</c:v>
                </c:pt>
                <c:pt idx="101">
                  <c:v>0.10150374377331772</c:v>
                </c:pt>
                <c:pt idx="102">
                  <c:v>0.10301495037128994</c:v>
                </c:pt>
                <c:pt idx="103">
                  <c:v>0.10453358312044654</c:v>
                </c:pt>
                <c:pt idx="104">
                  <c:v>0.10605960588272656</c:v>
                </c:pt>
                <c:pt idx="105">
                  <c:v>0.10759298304257235</c:v>
                </c:pt>
                <c:pt idx="106">
                  <c:v>0.10913367949445872</c:v>
                </c:pt>
                <c:pt idx="107">
                  <c:v>0.11068166063083451</c:v>
                </c:pt>
                <c:pt idx="108">
                  <c:v>0.11223689233045969</c:v>
                </c:pt>
                <c:pt idx="109">
                  <c:v>0.11379934094712137</c:v>
                </c:pt>
                <c:pt idx="110">
                  <c:v>0.11536897329871298</c:v>
                </c:pt>
                <c:pt idx="111">
                  <c:v>0.11694575665666168</c:v>
                </c:pt>
                <c:pt idx="112">
                  <c:v>0.11852965873568987</c:v>
                </c:pt>
                <c:pt idx="113">
                  <c:v>0.12012064768389773</c:v>
                </c:pt>
                <c:pt idx="114">
                  <c:v>0.12171869207315307</c:v>
                </c:pt>
                <c:pt idx="115">
                  <c:v>0.12332376088977755</c:v>
                </c:pt>
                <c:pt idx="116">
                  <c:v>0.12493582352551647</c:v>
                </c:pt>
                <c:pt idx="117">
                  <c:v>0.12655484976878198</c:v>
                </c:pt>
                <c:pt idx="118">
                  <c:v>0.12818080979615845</c:v>
                </c:pt>
                <c:pt idx="119">
                  <c:v>0.12981367416416087</c:v>
                </c:pt>
                <c:pt idx="120">
                  <c:v>0.13145341380123568</c:v>
                </c:pt>
                <c:pt idx="121">
                  <c:v>0.13309999999999575</c:v>
                </c:pt>
                <c:pt idx="122">
                  <c:v>0.13475340440968028</c:v>
                </c:pt>
                <c:pt idx="123">
                  <c:v>0.13641359902883152</c:v>
                </c:pt>
                <c:pt idx="124">
                  <c:v>0.13808055619818013</c:v>
                </c:pt>
                <c:pt idx="125">
                  <c:v>0.1397542485937324</c:v>
                </c:pt>
                <c:pt idx="126">
                  <c:v>0.14143464922005045</c:v>
                </c:pt>
                <c:pt idx="127">
                  <c:v>0.1431217314037204</c:v>
                </c:pt>
                <c:pt idx="128">
                  <c:v>0.14481546878700033</c:v>
                </c:pt>
                <c:pt idx="129">
                  <c:v>0.14651583532164242</c:v>
                </c:pt>
                <c:pt idx="130">
                  <c:v>0.1482228052628832</c:v>
                </c:pt>
                <c:pt idx="131">
                  <c:v>0.1499363531635959</c:v>
                </c:pt>
                <c:pt idx="132">
                  <c:v>0.15165645386859913</c:v>
                </c:pt>
                <c:pt idx="133">
                  <c:v>0.1533830825091167</c:v>
                </c:pt>
                <c:pt idx="134">
                  <c:v>0.15511621449738408</c:v>
                </c:pt>
                <c:pt idx="135">
                  <c:v>0.1568558255213955</c:v>
                </c:pt>
                <c:pt idx="136">
                  <c:v>0.15860189153978732</c:v>
                </c:pt>
                <c:pt idx="137">
                  <c:v>0.16035438877685396</c:v>
                </c:pt>
                <c:pt idx="138">
                  <c:v>0.16211329371769115</c:v>
                </c:pt>
                <c:pt idx="139">
                  <c:v>0.1638785831034623</c:v>
                </c:pt>
                <c:pt idx="140">
                  <c:v>0.16565023392678443</c:v>
                </c:pt>
                <c:pt idx="141">
                  <c:v>0.16742822342722974</c:v>
                </c:pt>
                <c:pt idx="142">
                  <c:v>0.16921252908693943</c:v>
                </c:pt>
                <c:pt idx="143">
                  <c:v>0.17100312862634504</c:v>
                </c:pt>
                <c:pt idx="144">
                  <c:v>0.17279999999999512</c:v>
                </c:pt>
                <c:pt idx="145">
                  <c:v>0.17460312139248335</c:v>
                </c:pt>
                <c:pt idx="146">
                  <c:v>0.17641247121447576</c:v>
                </c:pt>
                <c:pt idx="147">
                  <c:v>0.17822802809883256</c:v>
                </c:pt>
                <c:pt idx="148">
                  <c:v>0.1800497708968224</c:v>
                </c:pt>
                <c:pt idx="149">
                  <c:v>0.18187767867442722</c:v>
                </c:pt>
                <c:pt idx="150">
                  <c:v>0.18371173070873337</c:v>
                </c:pt>
                <c:pt idx="151">
                  <c:v>0.18555190648440711</c:v>
                </c:pt>
                <c:pt idx="152">
                  <c:v>0.18739818569025202</c:v>
                </c:pt>
                <c:pt idx="153">
                  <c:v>0.1892505482158457</c:v>
                </c:pt>
                <c:pt idx="154">
                  <c:v>0.19110897414825423</c:v>
                </c:pt>
                <c:pt idx="155">
                  <c:v>0.19297344376882042</c:v>
                </c:pt>
                <c:pt idx="156">
                  <c:v>0.1948439375500251</c:v>
                </c:pt>
                <c:pt idx="157">
                  <c:v>0.19672043615241924</c:v>
                </c:pt>
                <c:pt idx="158">
                  <c:v>0.19860292042162425</c:v>
                </c:pt>
                <c:pt idx="159">
                  <c:v>0.20049137138539913</c:v>
                </c:pt>
                <c:pt idx="160">
                  <c:v>0.2023857702507714</c:v>
                </c:pt>
                <c:pt idx="161">
                  <c:v>0.20428609840123235</c:v>
                </c:pt>
                <c:pt idx="162">
                  <c:v>0.20619233739399223</c:v>
                </c:pt>
                <c:pt idx="163">
                  <c:v>0.20810446895729542</c:v>
                </c:pt>
                <c:pt idx="164">
                  <c:v>0.21002247498779256</c:v>
                </c:pt>
                <c:pt idx="165">
                  <c:v>0.21194633754796974</c:v>
                </c:pt>
                <c:pt idx="166">
                  <c:v>0.2138760388636321</c:v>
                </c:pt>
                <c:pt idx="167">
                  <c:v>0.21581156132144047</c:v>
                </c:pt>
                <c:pt idx="168">
                  <c:v>0.21775288746649923</c:v>
                </c:pt>
                <c:pt idx="169">
                  <c:v>0.21969999999999504</c:v>
                </c:pt>
                <c:pt idx="170">
                  <c:v>0.22165288177688502</c:v>
                </c:pt>
                <c:pt idx="171">
                  <c:v>0.22361151580363164</c:v>
                </c:pt>
                <c:pt idx="172">
                  <c:v>0.2255758852359839</c:v>
                </c:pt>
                <c:pt idx="173">
                  <c:v>0.22754597337680524</c:v>
                </c:pt>
                <c:pt idx="174">
                  <c:v>0.22952176367394383</c:v>
                </c:pt>
                <c:pt idx="175">
                  <c:v>0.2315032397181468</c:v>
                </c:pt>
                <c:pt idx="176">
                  <c:v>0.23349038524101529</c:v>
                </c:pt>
                <c:pt idx="177">
                  <c:v>0.23548318411300131</c:v>
                </c:pt>
                <c:pt idx="178">
                  <c:v>0.2374816203414438</c:v>
                </c:pt>
                <c:pt idx="179">
                  <c:v>0.23948567806864285</c:v>
                </c:pt>
                <c:pt idx="180">
                  <c:v>0.24149534156997243</c:v>
                </c:pt>
                <c:pt idx="181">
                  <c:v>0.24351059525202925</c:v>
                </c:pt>
                <c:pt idx="182">
                  <c:v>0.24553142365081815</c:v>
                </c:pt>
                <c:pt idx="183">
                  <c:v>0.24755781142997202</c:v>
                </c:pt>
                <c:pt idx="184">
                  <c:v>0.24958974337900497</c:v>
                </c:pt>
                <c:pt idx="185">
                  <c:v>0.2516272044116008</c:v>
                </c:pt>
                <c:pt idx="186">
                  <c:v>0.25367017956393195</c:v>
                </c:pt>
                <c:pt idx="187">
                  <c:v>0.25571865399301147</c:v>
                </c:pt>
                <c:pt idx="188">
                  <c:v>0.2577726129750745</c:v>
                </c:pt>
                <c:pt idx="189">
                  <c:v>0.25983204190399123</c:v>
                </c:pt>
                <c:pt idx="190">
                  <c:v>0.2618969262897093</c:v>
                </c:pt>
                <c:pt idx="191">
                  <c:v>0.2639672517567234</c:v>
                </c:pt>
                <c:pt idx="192">
                  <c:v>0.26604300404257475</c:v>
                </c:pt>
                <c:pt idx="193">
                  <c:v>0.26812416899637637</c:v>
                </c:pt>
                <c:pt idx="194">
                  <c:v>0.270210732577367</c:v>
                </c:pt>
                <c:pt idx="195">
                  <c:v>0.2723026808534895</c:v>
                </c:pt>
                <c:pt idx="196">
                  <c:v>0.2743999999999952</c:v>
                </c:pt>
                <c:pt idx="197">
                  <c:v>0.2765026762980737</c:v>
                </c:pt>
                <c:pt idx="198">
                  <c:v>0.2786106961335068</c:v>
                </c:pt>
                <c:pt idx="199">
                  <c:v>0.2807240459953462</c:v>
                </c:pt>
                <c:pt idx="200">
                  <c:v>0.2828427124746143</c:v>
                </c:pt>
                <c:pt idx="201">
                  <c:v>0.2849666822630274</c:v>
                </c:pt>
                <c:pt idx="202">
                  <c:v>0.2870959421517434</c:v>
                </c:pt>
                <c:pt idx="203">
                  <c:v>0.2892304790301279</c:v>
                </c:pt>
                <c:pt idx="204">
                  <c:v>0.2913702798845435</c:v>
                </c:pt>
                <c:pt idx="205">
                  <c:v>0.2935153317971605</c:v>
                </c:pt>
                <c:pt idx="206">
                  <c:v>0.295665621944786</c:v>
                </c:pt>
                <c:pt idx="207">
                  <c:v>0.29782113759771506</c:v>
                </c:pt>
                <c:pt idx="208">
                  <c:v>0.2999818661185992</c:v>
                </c:pt>
                <c:pt idx="209">
                  <c:v>0.30214779496133537</c:v>
                </c:pt>
                <c:pt idx="210">
                  <c:v>0.30431891166997344</c:v>
                </c:pt>
                <c:pt idx="211">
                  <c:v>0.3064952038776416</c:v>
                </c:pt>
                <c:pt idx="212">
                  <c:v>0.30867665930548926</c:v>
                </c:pt>
                <c:pt idx="213">
                  <c:v>0.3108632657616481</c:v>
                </c:pt>
                <c:pt idx="214">
                  <c:v>0.31305501114020995</c:v>
                </c:pt>
                <c:pt idx="215">
                  <c:v>0.31525188342022165</c:v>
                </c:pt>
                <c:pt idx="216">
                  <c:v>0.3174538706646952</c:v>
                </c:pt>
                <c:pt idx="217">
                  <c:v>0.3196609610196356</c:v>
                </c:pt>
                <c:pt idx="218">
                  <c:v>0.3218731427130834</c:v>
                </c:pt>
                <c:pt idx="219">
                  <c:v>0.3240904040541727</c:v>
                </c:pt>
                <c:pt idx="220">
                  <c:v>0.3263127334322046</c:v>
                </c:pt>
                <c:pt idx="221">
                  <c:v>0.3285401193157343</c:v>
                </c:pt>
                <c:pt idx="222">
                  <c:v>0.33077255025167507</c:v>
                </c:pt>
                <c:pt idx="223">
                  <c:v>0.3330100148644135</c:v>
                </c:pt>
                <c:pt idx="224">
                  <c:v>0.33525250185494054</c:v>
                </c:pt>
                <c:pt idx="225">
                  <c:v>0.3374999999999953</c:v>
                </c:pt>
                <c:pt idx="226">
                  <c:v>0.339752498151223</c:v>
                </c:pt>
                <c:pt idx="227">
                  <c:v>0.34200998523434495</c:v>
                </c:pt>
                <c:pt idx="228">
                  <c:v>0.34427245024834163</c:v>
                </c:pt>
                <c:pt idx="229">
                  <c:v>0.34653988226464905</c:v>
                </c:pt>
                <c:pt idx="230">
                  <c:v>0.34881227042636664</c:v>
                </c:pt>
                <c:pt idx="231">
                  <c:v>0.35108960394747774</c:v>
                </c:pt>
                <c:pt idx="232">
                  <c:v>0.3533718721120809</c:v>
                </c:pt>
                <c:pt idx="233">
                  <c:v>0.35565906427363375</c:v>
                </c:pt>
                <c:pt idx="234">
                  <c:v>0.35795116985420894</c:v>
                </c:pt>
                <c:pt idx="235">
                  <c:v>0.3602481783437589</c:v>
                </c:pt>
                <c:pt idx="236">
                  <c:v>0.3625500792993938</c:v>
                </c:pt>
                <c:pt idx="237">
                  <c:v>0.36485686234466885</c:v>
                </c:pt>
                <c:pt idx="238">
                  <c:v>0.3671685171688834</c:v>
                </c:pt>
                <c:pt idx="239">
                  <c:v>0.36948503352638884</c:v>
                </c:pt>
                <c:pt idx="240">
                  <c:v>0.3718064012359076</c:v>
                </c:pt>
                <c:pt idx="241">
                  <c:v>0.3741326101798621</c:v>
                </c:pt>
                <c:pt idx="242">
                  <c:v>0.3764636503037133</c:v>
                </c:pt>
                <c:pt idx="243">
                  <c:v>0.37879951161530895</c:v>
                </c:pt>
                <c:pt idx="244">
                  <c:v>0.38114018418424034</c:v>
                </c:pt>
                <c:pt idx="245">
                  <c:v>0.3834856581412095</c:v>
                </c:pt>
                <c:pt idx="246">
                  <c:v>0.3858359236774053</c:v>
                </c:pt>
                <c:pt idx="247">
                  <c:v>0.38819097104388783</c:v>
                </c:pt>
                <c:pt idx="248">
                  <c:v>0.3905507905509814</c:v>
                </c:pt>
                <c:pt idx="249">
                  <c:v>0.3929153725676771</c:v>
                </c:pt>
                <c:pt idx="250">
                  <c:v>0.39528470752104294</c:v>
                </c:pt>
                <c:pt idx="251">
                  <c:v>0.39765878589564263</c:v>
                </c:pt>
                <c:pt idx="252">
                  <c:v>0.4000375982329618</c:v>
                </c:pt>
                <c:pt idx="253">
                  <c:v>0.4024211351308433</c:v>
                </c:pt>
                <c:pt idx="254">
                  <c:v>0.4048093872429299</c:v>
                </c:pt>
                <c:pt idx="255">
                  <c:v>0.40720234527811405</c:v>
                </c:pt>
                <c:pt idx="256">
                  <c:v>0.40959999999999575</c:v>
                </c:pt>
                <c:pt idx="257">
                  <c:v>0.4120023422263477</c:v>
                </c:pt>
                <c:pt idx="258">
                  <c:v>0.4144093628285881</c:v>
                </c:pt>
                <c:pt idx="259">
                  <c:v>0.41682105273126074</c:v>
                </c:pt>
                <c:pt idx="260">
                  <c:v>0.4192374029115203</c:v>
                </c:pt>
                <c:pt idx="261">
                  <c:v>0.42165840439862734</c:v>
                </c:pt>
                <c:pt idx="262">
                  <c:v>0.42408404827344814</c:v>
                </c:pt>
                <c:pt idx="263">
                  <c:v>0.426514325667962</c:v>
                </c:pt>
                <c:pt idx="264">
                  <c:v>0.4289492277647745</c:v>
                </c:pt>
                <c:pt idx="265">
                  <c:v>0.431388745796638</c:v>
                </c:pt>
                <c:pt idx="266">
                  <c:v>0.43383287104597806</c:v>
                </c:pt>
                <c:pt idx="267">
                  <c:v>0.4362815948444265</c:v>
                </c:pt>
                <c:pt idx="268">
                  <c:v>0.4387349085723591</c:v>
                </c:pt>
                <c:pt idx="269">
                  <c:v>0.44119280365844155</c:v>
                </c:pt>
                <c:pt idx="270">
                  <c:v>0.4436552715791804</c:v>
                </c:pt>
                <c:pt idx="271">
                  <c:v>0.44612230385847806</c:v>
                </c:pt>
                <c:pt idx="272">
                  <c:v>0.4485938920671972</c:v>
                </c:pt>
                <c:pt idx="273">
                  <c:v>0.4510700278227273</c:v>
                </c:pt>
                <c:pt idx="274">
                  <c:v>0.4535507027885592</c:v>
                </c:pt>
                <c:pt idx="275">
                  <c:v>0.45603590867386307</c:v>
                </c:pt>
                <c:pt idx="276">
                  <c:v>0.45852563723307327</c:v>
                </c:pt>
                <c:pt idx="277">
                  <c:v>0.46101988026547813</c:v>
                </c:pt>
                <c:pt idx="278">
                  <c:v>0.4635186296148148</c:v>
                </c:pt>
                <c:pt idx="279">
                  <c:v>0.46602187716886834</c:v>
                </c:pt>
                <c:pt idx="280">
                  <c:v>0.46852961485907774</c:v>
                </c:pt>
                <c:pt idx="281">
                  <c:v>0.47104183466014526</c:v>
                </c:pt>
                <c:pt idx="282">
                  <c:v>0.47355852858965125</c:v>
                </c:pt>
                <c:pt idx="283">
                  <c:v>0.47607968870767386</c:v>
                </c:pt>
                <c:pt idx="284">
                  <c:v>0.4786053071164125</c:v>
                </c:pt>
                <c:pt idx="285">
                  <c:v>0.48113537595981803</c:v>
                </c:pt>
                <c:pt idx="286">
                  <c:v>0.4836698874232254</c:v>
                </c:pt>
                <c:pt idx="287">
                  <c:v>0.4862088337329912</c:v>
                </c:pt>
                <c:pt idx="288">
                  <c:v>0.48875220715613693</c:v>
                </c:pt>
                <c:pt idx="289">
                  <c:v>0.4912999999999952</c:v>
                </c:pt>
                <c:pt idx="290">
                  <c:v>0.49385220461186075</c:v>
                </c:pt>
                <c:pt idx="291">
                  <c:v>0.4964088133786458</c:v>
                </c:pt>
                <c:pt idx="292">
                  <c:v>0.498969818726539</c:v>
                </c:pt>
                <c:pt idx="293">
                  <c:v>0.5015352131206692</c:v>
                </c:pt>
                <c:pt idx="294">
                  <c:v>0.5041049890647733</c:v>
                </c:pt>
                <c:pt idx="295">
                  <c:v>0.5066791391008664</c:v>
                </c:pt>
                <c:pt idx="296">
                  <c:v>0.5092576558089186</c:v>
                </c:pt>
                <c:pt idx="297">
                  <c:v>0.5118405318065333</c:v>
                </c:pt>
                <c:pt idx="298">
                  <c:v>0.5144277597486305</c:v>
                </c:pt>
                <c:pt idx="299">
                  <c:v>0.5170193323271335</c:v>
                </c:pt>
                <c:pt idx="300">
                  <c:v>0.5196152422706581</c:v>
                </c:pt>
                <c:pt idx="301">
                  <c:v>0.5222154823442088</c:v>
                </c:pt>
                <c:pt idx="302">
                  <c:v>0.5248200453488745</c:v>
                </c:pt>
                <c:pt idx="303">
                  <c:v>0.5274289241215299</c:v>
                </c:pt>
                <c:pt idx="304">
                  <c:v>0.5300421115345407</c:v>
                </c:pt>
                <c:pt idx="305">
                  <c:v>0.5326596004954707</c:v>
                </c:pt>
                <c:pt idx="306">
                  <c:v>0.5352813839467933</c:v>
                </c:pt>
                <c:pt idx="307">
                  <c:v>0.5379074548656065</c:v>
                </c:pt>
                <c:pt idx="308">
                  <c:v>0.5405378062633495</c:v>
                </c:pt>
                <c:pt idx="309">
                  <c:v>0.5431724311855253</c:v>
                </c:pt>
                <c:pt idx="310">
                  <c:v>0.5458113227114241</c:v>
                </c:pt>
                <c:pt idx="311">
                  <c:v>0.5484544739538498</c:v>
                </c:pt>
                <c:pt idx="312">
                  <c:v>0.5511018780588522</c:v>
                </c:pt>
                <c:pt idx="313">
                  <c:v>0.5537535282054589</c:v>
                </c:pt>
                <c:pt idx="314">
                  <c:v>0.5564094176054122</c:v>
                </c:pt>
                <c:pt idx="315">
                  <c:v>0.5590695395029083</c:v>
                </c:pt>
                <c:pt idx="316">
                  <c:v>0.5617338871743397</c:v>
                </c:pt>
                <c:pt idx="317">
                  <c:v>0.5644024539280403</c:v>
                </c:pt>
                <c:pt idx="318">
                  <c:v>0.5670752331040334</c:v>
                </c:pt>
                <c:pt idx="319">
                  <c:v>0.5697522180737814</c:v>
                </c:pt>
                <c:pt idx="320">
                  <c:v>0.5724334022399405</c:v>
                </c:pt>
                <c:pt idx="321">
                  <c:v>0.5751187790361166</c:v>
                </c:pt>
                <c:pt idx="322">
                  <c:v>0.5778083419266231</c:v>
                </c:pt>
                <c:pt idx="323">
                  <c:v>0.5805020844062435</c:v>
                </c:pt>
                <c:pt idx="324">
                  <c:v>0.5831999999999943</c:v>
                </c:pt>
                <c:pt idx="325">
                  <c:v>0.5859020822628925</c:v>
                </c:pt>
                <c:pt idx="326">
                  <c:v>0.5886083247797242</c:v>
                </c:pt>
                <c:pt idx="327">
                  <c:v>0.5913187211648159</c:v>
                </c:pt>
                <c:pt idx="328">
                  <c:v>0.5940332650618088</c:v>
                </c:pt>
                <c:pt idx="329">
                  <c:v>0.5967519501434352</c:v>
                </c:pt>
                <c:pt idx="330">
                  <c:v>0.5994747701112974</c:v>
                </c:pt>
                <c:pt idx="331">
                  <c:v>0.6022017186956485</c:v>
                </c:pt>
                <c:pt idx="332">
                  <c:v>0.6049327896551756</c:v>
                </c:pt>
                <c:pt idx="333">
                  <c:v>0.6076679767767863</c:v>
                </c:pt>
                <c:pt idx="334">
                  <c:v>0.6104072738753961</c:v>
                </c:pt>
                <c:pt idx="335">
                  <c:v>0.6131506747937188</c:v>
                </c:pt>
                <c:pt idx="336">
                  <c:v>0.615898173402059</c:v>
                </c:pt>
                <c:pt idx="337">
                  <c:v>0.6186497635981062</c:v>
                </c:pt>
                <c:pt idx="338">
                  <c:v>0.6214054393067321</c:v>
                </c:pt>
                <c:pt idx="339">
                  <c:v>0.6241651944797887</c:v>
                </c:pt>
                <c:pt idx="340">
                  <c:v>0.6269290230959105</c:v>
                </c:pt>
                <c:pt idx="341">
                  <c:v>0.6296969191603151</c:v>
                </c:pt>
                <c:pt idx="342">
                  <c:v>0.632468876704611</c:v>
                </c:pt>
                <c:pt idx="343">
                  <c:v>0.6352448897866023</c:v>
                </c:pt>
                <c:pt idx="344">
                  <c:v>0.6380249524900984</c:v>
                </c:pt>
                <c:pt idx="345">
                  <c:v>0.6408090589247255</c:v>
                </c:pt>
                <c:pt idx="346">
                  <c:v>0.6435972032257382</c:v>
                </c:pt>
                <c:pt idx="347">
                  <c:v>0.6463893795538356</c:v>
                </c:pt>
                <c:pt idx="348">
                  <c:v>0.6491855820949756</c:v>
                </c:pt>
                <c:pt idx="349">
                  <c:v>0.6519858050601962</c:v>
                </c:pt>
                <c:pt idx="350">
                  <c:v>0.6547900426854338</c:v>
                </c:pt>
                <c:pt idx="351">
                  <c:v>0.6575982892313453</c:v>
                </c:pt>
                <c:pt idx="352">
                  <c:v>0.6604105389831328</c:v>
                </c:pt>
                <c:pt idx="353">
                  <c:v>0.6632267862503686</c:v>
                </c:pt>
                <c:pt idx="354">
                  <c:v>0.6660470253668219</c:v>
                </c:pt>
                <c:pt idx="355">
                  <c:v>0.6688712506902892</c:v>
                </c:pt>
                <c:pt idx="356">
                  <c:v>0.6716994566024241</c:v>
                </c:pt>
                <c:pt idx="357">
                  <c:v>0.6745316375085693</c:v>
                </c:pt>
                <c:pt idx="358">
                  <c:v>0.6773677878375911</c:v>
                </c:pt>
                <c:pt idx="359">
                  <c:v>0.6802079020417153</c:v>
                </c:pt>
                <c:pt idx="360">
                  <c:v>0.6830519745963638</c:v>
                </c:pt>
                <c:pt idx="361">
                  <c:v>0.685899999999994</c:v>
                </c:pt>
                <c:pt idx="362">
                  <c:v>0.6887519727739381</c:v>
                </c:pt>
                <c:pt idx="363">
                  <c:v>0.6916078874622467</c:v>
                </c:pt>
                <c:pt idx="364">
                  <c:v>0.6944677386315304</c:v>
                </c:pt>
                <c:pt idx="365">
                  <c:v>0.6973315208708062</c:v>
                </c:pt>
                <c:pt idx="366">
                  <c:v>0.700199228791343</c:v>
                </c:pt>
                <c:pt idx="367">
                  <c:v>0.7030708570265101</c:v>
                </c:pt>
                <c:pt idx="368">
                  <c:v>0.7059464002316261</c:v>
                </c:pt>
                <c:pt idx="369">
                  <c:v>0.7088258530838103</c:v>
                </c:pt>
                <c:pt idx="370">
                  <c:v>0.7117092102818336</c:v>
                </c:pt>
                <c:pt idx="371">
                  <c:v>0.7145964665459738</c:v>
                </c:pt>
                <c:pt idx="372">
                  <c:v>0.7174876166178699</c:v>
                </c:pt>
                <c:pt idx="373">
                  <c:v>0.7203826552603769</c:v>
                </c:pt>
                <c:pt idx="374">
                  <c:v>0.7232815772574269</c:v>
                </c:pt>
                <c:pt idx="375">
                  <c:v>0.7261843774138845</c:v>
                </c:pt>
                <c:pt idx="376">
                  <c:v>0.7290910505554097</c:v>
                </c:pt>
                <c:pt idx="377">
                  <c:v>0.7320015915283183</c:v>
                </c:pt>
                <c:pt idx="378">
                  <c:v>0.7349159951994451</c:v>
                </c:pt>
                <c:pt idx="379">
                  <c:v>0.7378342564560086</c:v>
                </c:pt>
                <c:pt idx="380">
                  <c:v>0.7407563702054751</c:v>
                </c:pt>
                <c:pt idx="381">
                  <c:v>0.7436823313754273</c:v>
                </c:pt>
                <c:pt idx="382">
                  <c:v>0.7466121349134307</c:v>
                </c:pt>
                <c:pt idx="383">
                  <c:v>0.7495457757869033</c:v>
                </c:pt>
                <c:pt idx="384">
                  <c:v>0.752483248982986</c:v>
                </c:pt>
                <c:pt idx="385">
                  <c:v>0.7554245495084143</c:v>
                </c:pt>
                <c:pt idx="386">
                  <c:v>0.7583696723893899</c:v>
                </c:pt>
                <c:pt idx="387">
                  <c:v>0.761318612671456</c:v>
                </c:pt>
                <c:pt idx="388">
                  <c:v>0.7642713654193716</c:v>
                </c:pt>
                <c:pt idx="389">
                  <c:v>0.767227925716987</c:v>
                </c:pt>
                <c:pt idx="390">
                  <c:v>0.7701882886671223</c:v>
                </c:pt>
                <c:pt idx="391">
                  <c:v>0.7731524493914446</c:v>
                </c:pt>
                <c:pt idx="392">
                  <c:v>0.7761204030303482</c:v>
                </c:pt>
                <c:pt idx="393">
                  <c:v>0.7790921447428348</c:v>
                </c:pt>
                <c:pt idx="394">
                  <c:v>0.7820676697063944</c:v>
                </c:pt>
                <c:pt idx="395">
                  <c:v>0.7850469731168893</c:v>
                </c:pt>
                <c:pt idx="396">
                  <c:v>0.7880300501884369</c:v>
                </c:pt>
                <c:pt idx="397">
                  <c:v>0.7910168961532933</c:v>
                </c:pt>
                <c:pt idx="398">
                  <c:v>0.794007506261742</c:v>
                </c:pt>
                <c:pt idx="399">
                  <c:v>0.797001875781977</c:v>
                </c:pt>
                <c:pt idx="400">
                  <c:v>0.7999999999999936</c:v>
                </c:pt>
              </c:numCache>
            </c:numRef>
          </c:yVal>
          <c:smooth val="0"/>
        </c:ser>
        <c:axId val="29285585"/>
        <c:axId val="62243674"/>
      </c:scatterChart>
      <c:valAx>
        <c:axId val="29285585"/>
        <c:scaling>
          <c:orientation val="minMax"/>
        </c:scaling>
        <c:axPos val="b"/>
        <c:title>
          <c:tx>
            <c:rich>
              <a:bodyPr vert="horz" rot="0" anchor="ctr"/>
              <a:lstStyle/>
              <a:p>
                <a:pPr algn="ctr">
                  <a:defRPr/>
                </a:pPr>
                <a:r>
                  <a:rPr lang="en-US" cap="none" sz="1200" b="1" i="0" u="none" baseline="0">
                    <a:solidFill>
                      <a:srgbClr val="000000"/>
                    </a:solidFill>
                  </a:rPr>
                  <a:t>Water saturation</a:t>
                </a:r>
              </a:p>
            </c:rich>
          </c:tx>
          <c:layout>
            <c:manualLayout>
              <c:xMode val="factor"/>
              <c:yMode val="factor"/>
              <c:x val="-0.0085"/>
              <c:y val="0.003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62243674"/>
        <c:crosses val="autoZero"/>
        <c:crossBetween val="midCat"/>
        <c:dispUnits/>
      </c:valAx>
      <c:valAx>
        <c:axId val="62243674"/>
        <c:scaling>
          <c:orientation val="minMax"/>
        </c:scaling>
        <c:axPos val="l"/>
        <c:title>
          <c:tx>
            <c:rich>
              <a:bodyPr vert="horz" rot="-5400000" anchor="ctr"/>
              <a:lstStyle/>
              <a:p>
                <a:pPr algn="ctr">
                  <a:defRPr/>
                </a:pPr>
                <a:r>
                  <a:rPr lang="en-US" cap="none" sz="1200" b="1" i="0" u="none" baseline="0">
                    <a:solidFill>
                      <a:srgbClr val="000000"/>
                    </a:solidFill>
                  </a:rPr>
                  <a:t>Relative permeability</a:t>
                </a:r>
              </a:p>
            </c:rich>
          </c:tx>
          <c:layout>
            <c:manualLayout>
              <c:xMode val="factor"/>
              <c:yMode val="factor"/>
              <c:x val="-0.00775"/>
              <c:y val="-0.00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29285585"/>
        <c:crosses val="autoZero"/>
        <c:crossBetween val="midCat"/>
        <c:dispUnits/>
      </c:valAx>
      <c:spPr>
        <a:noFill/>
        <a:ln w="3175">
          <a:solidFill>
            <a:srgbClr val="B3B3B3"/>
          </a:solidFill>
        </a:ln>
      </c:spPr>
    </c:plotArea>
    <c:plotVisOnly val="1"/>
    <c:dispBlanksAs val="span"/>
    <c:showDLblsOverMax val="0"/>
  </c:chart>
  <c:spPr>
    <a:solidFill>
      <a:srgbClr val="FFFFFF"/>
    </a:solidFill>
    <a:ln w="3175">
      <a:noFill/>
    </a:ln>
  </c:sp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i="0" u="none" baseline="0">
                <a:solidFill>
                  <a:srgbClr val="000000"/>
                </a:solidFill>
              </a:rPr>
              <a:t>Capillary pressure</a:t>
            </a:r>
          </a:p>
        </c:rich>
      </c:tx>
      <c:layout>
        <c:manualLayout>
          <c:xMode val="factor"/>
          <c:yMode val="factor"/>
          <c:x val="0.0115"/>
          <c:y val="0"/>
        </c:manualLayout>
      </c:layout>
      <c:spPr>
        <a:noFill/>
        <a:ln>
          <a:noFill/>
        </a:ln>
      </c:spPr>
    </c:title>
    <c:plotArea>
      <c:layout>
        <c:manualLayout>
          <c:xMode val="edge"/>
          <c:yMode val="edge"/>
          <c:x val="0.09975"/>
          <c:y val="0.179"/>
          <c:w val="0.871"/>
          <c:h val="0.70575"/>
        </c:manualLayout>
      </c:layout>
      <c:scatterChart>
        <c:scatterStyle val="line"/>
        <c:varyColors val="0"/>
        <c:ser>
          <c:idx val="0"/>
          <c:order val="0"/>
          <c:spPr>
            <a:ln w="38100">
              <a:solidFill>
                <a:srgbClr val="00458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'co-c. computations'!$E$3:$E$403</c:f>
              <c:numCache>
                <c:ptCount val="401"/>
                <c:pt idx="0">
                  <c:v>0.75</c:v>
                </c:pt>
                <c:pt idx="1">
                  <c:v>0.748125</c:v>
                </c:pt>
                <c:pt idx="2">
                  <c:v>0.7462500000000001</c:v>
                </c:pt>
                <c:pt idx="3">
                  <c:v>0.7443750000000001</c:v>
                </c:pt>
                <c:pt idx="4">
                  <c:v>0.7425000000000002</c:v>
                </c:pt>
                <c:pt idx="5">
                  <c:v>0.7406250000000002</c:v>
                </c:pt>
                <c:pt idx="6">
                  <c:v>0.7387500000000002</c:v>
                </c:pt>
                <c:pt idx="7">
                  <c:v>0.7368750000000003</c:v>
                </c:pt>
                <c:pt idx="8">
                  <c:v>0.7350000000000003</c:v>
                </c:pt>
                <c:pt idx="9">
                  <c:v>0.7331250000000004</c:v>
                </c:pt>
                <c:pt idx="10">
                  <c:v>0.7312500000000004</c:v>
                </c:pt>
                <c:pt idx="11">
                  <c:v>0.7293750000000004</c:v>
                </c:pt>
                <c:pt idx="12">
                  <c:v>0.7275000000000005</c:v>
                </c:pt>
                <c:pt idx="13">
                  <c:v>0.7256250000000005</c:v>
                </c:pt>
                <c:pt idx="14">
                  <c:v>0.7237500000000006</c:v>
                </c:pt>
                <c:pt idx="15">
                  <c:v>0.7218750000000006</c:v>
                </c:pt>
                <c:pt idx="16">
                  <c:v>0.7200000000000006</c:v>
                </c:pt>
                <c:pt idx="17">
                  <c:v>0.7181250000000007</c:v>
                </c:pt>
                <c:pt idx="18">
                  <c:v>0.7162500000000007</c:v>
                </c:pt>
                <c:pt idx="19">
                  <c:v>0.7143750000000008</c:v>
                </c:pt>
                <c:pt idx="20">
                  <c:v>0.7125000000000008</c:v>
                </c:pt>
                <c:pt idx="21">
                  <c:v>0.7106250000000008</c:v>
                </c:pt>
                <c:pt idx="22">
                  <c:v>0.7087500000000009</c:v>
                </c:pt>
                <c:pt idx="23">
                  <c:v>0.7068750000000009</c:v>
                </c:pt>
                <c:pt idx="24">
                  <c:v>0.705000000000001</c:v>
                </c:pt>
                <c:pt idx="25">
                  <c:v>0.703125000000001</c:v>
                </c:pt>
                <c:pt idx="26">
                  <c:v>0.701250000000001</c:v>
                </c:pt>
                <c:pt idx="27">
                  <c:v>0.6993750000000011</c:v>
                </c:pt>
                <c:pt idx="28">
                  <c:v>0.6975000000000011</c:v>
                </c:pt>
                <c:pt idx="29">
                  <c:v>0.6956250000000012</c:v>
                </c:pt>
                <c:pt idx="30">
                  <c:v>0.6937500000000012</c:v>
                </c:pt>
                <c:pt idx="31">
                  <c:v>0.6918750000000012</c:v>
                </c:pt>
                <c:pt idx="32">
                  <c:v>0.6900000000000013</c:v>
                </c:pt>
                <c:pt idx="33">
                  <c:v>0.6881250000000013</c:v>
                </c:pt>
                <c:pt idx="34">
                  <c:v>0.6862500000000014</c:v>
                </c:pt>
                <c:pt idx="35">
                  <c:v>0.6843750000000014</c:v>
                </c:pt>
                <c:pt idx="36">
                  <c:v>0.6825000000000014</c:v>
                </c:pt>
                <c:pt idx="37">
                  <c:v>0.6806250000000015</c:v>
                </c:pt>
                <c:pt idx="38">
                  <c:v>0.6787500000000015</c:v>
                </c:pt>
                <c:pt idx="39">
                  <c:v>0.6768750000000016</c:v>
                </c:pt>
                <c:pt idx="40">
                  <c:v>0.6750000000000016</c:v>
                </c:pt>
                <c:pt idx="41">
                  <c:v>0.6731250000000016</c:v>
                </c:pt>
                <c:pt idx="42">
                  <c:v>0.6712500000000017</c:v>
                </c:pt>
                <c:pt idx="43">
                  <c:v>0.6693750000000017</c:v>
                </c:pt>
                <c:pt idx="44">
                  <c:v>0.6675000000000018</c:v>
                </c:pt>
                <c:pt idx="45">
                  <c:v>0.6656250000000018</c:v>
                </c:pt>
                <c:pt idx="46">
                  <c:v>0.6637500000000018</c:v>
                </c:pt>
                <c:pt idx="47">
                  <c:v>0.6618750000000019</c:v>
                </c:pt>
                <c:pt idx="48">
                  <c:v>0.6600000000000019</c:v>
                </c:pt>
                <c:pt idx="49">
                  <c:v>0.658125000000002</c:v>
                </c:pt>
                <c:pt idx="50">
                  <c:v>0.656250000000002</c:v>
                </c:pt>
                <c:pt idx="51">
                  <c:v>0.654375000000002</c:v>
                </c:pt>
                <c:pt idx="52">
                  <c:v>0.6525000000000021</c:v>
                </c:pt>
                <c:pt idx="53">
                  <c:v>0.6506250000000021</c:v>
                </c:pt>
                <c:pt idx="54">
                  <c:v>0.6487500000000022</c:v>
                </c:pt>
                <c:pt idx="55">
                  <c:v>0.6468750000000022</c:v>
                </c:pt>
                <c:pt idx="56">
                  <c:v>0.6450000000000022</c:v>
                </c:pt>
                <c:pt idx="57">
                  <c:v>0.6431250000000023</c:v>
                </c:pt>
                <c:pt idx="58">
                  <c:v>0.6412500000000023</c:v>
                </c:pt>
                <c:pt idx="59">
                  <c:v>0.6393750000000024</c:v>
                </c:pt>
                <c:pt idx="60">
                  <c:v>0.6375000000000024</c:v>
                </c:pt>
                <c:pt idx="61">
                  <c:v>0.6356250000000024</c:v>
                </c:pt>
                <c:pt idx="62">
                  <c:v>0.6337500000000025</c:v>
                </c:pt>
                <c:pt idx="63">
                  <c:v>0.6318750000000025</c:v>
                </c:pt>
                <c:pt idx="64">
                  <c:v>0.6300000000000026</c:v>
                </c:pt>
                <c:pt idx="65">
                  <c:v>0.6281250000000026</c:v>
                </c:pt>
                <c:pt idx="66">
                  <c:v>0.6262500000000026</c:v>
                </c:pt>
                <c:pt idx="67">
                  <c:v>0.6243750000000027</c:v>
                </c:pt>
                <c:pt idx="68">
                  <c:v>0.6225000000000027</c:v>
                </c:pt>
                <c:pt idx="69">
                  <c:v>0.6206250000000028</c:v>
                </c:pt>
                <c:pt idx="70">
                  <c:v>0.6187500000000028</c:v>
                </c:pt>
                <c:pt idx="71">
                  <c:v>0.6168750000000028</c:v>
                </c:pt>
                <c:pt idx="72">
                  <c:v>0.6150000000000029</c:v>
                </c:pt>
                <c:pt idx="73">
                  <c:v>0.6131250000000029</c:v>
                </c:pt>
                <c:pt idx="74">
                  <c:v>0.611250000000003</c:v>
                </c:pt>
                <c:pt idx="75">
                  <c:v>0.609375000000003</c:v>
                </c:pt>
                <c:pt idx="76">
                  <c:v>0.607500000000003</c:v>
                </c:pt>
                <c:pt idx="77">
                  <c:v>0.6056250000000031</c:v>
                </c:pt>
                <c:pt idx="78">
                  <c:v>0.6037500000000031</c:v>
                </c:pt>
                <c:pt idx="79">
                  <c:v>0.6018750000000032</c:v>
                </c:pt>
                <c:pt idx="80">
                  <c:v>0.6000000000000032</c:v>
                </c:pt>
                <c:pt idx="81">
                  <c:v>0.5981250000000032</c:v>
                </c:pt>
                <c:pt idx="82">
                  <c:v>0.5962500000000033</c:v>
                </c:pt>
                <c:pt idx="83">
                  <c:v>0.5943750000000033</c:v>
                </c:pt>
                <c:pt idx="84">
                  <c:v>0.5925000000000034</c:v>
                </c:pt>
                <c:pt idx="85">
                  <c:v>0.5906250000000034</c:v>
                </c:pt>
                <c:pt idx="86">
                  <c:v>0.5887500000000034</c:v>
                </c:pt>
                <c:pt idx="87">
                  <c:v>0.5868750000000035</c:v>
                </c:pt>
                <c:pt idx="88">
                  <c:v>0.5850000000000035</c:v>
                </c:pt>
                <c:pt idx="89">
                  <c:v>0.5831250000000036</c:v>
                </c:pt>
                <c:pt idx="90">
                  <c:v>0.5812500000000036</c:v>
                </c:pt>
                <c:pt idx="91">
                  <c:v>0.5793750000000036</c:v>
                </c:pt>
                <c:pt idx="92">
                  <c:v>0.5775000000000037</c:v>
                </c:pt>
                <c:pt idx="93">
                  <c:v>0.5756250000000037</c:v>
                </c:pt>
                <c:pt idx="94">
                  <c:v>0.5737500000000038</c:v>
                </c:pt>
                <c:pt idx="95">
                  <c:v>0.5718750000000038</c:v>
                </c:pt>
                <c:pt idx="96">
                  <c:v>0.5700000000000038</c:v>
                </c:pt>
                <c:pt idx="97">
                  <c:v>0.5681250000000039</c:v>
                </c:pt>
                <c:pt idx="98">
                  <c:v>0.5662500000000039</c:v>
                </c:pt>
                <c:pt idx="99">
                  <c:v>0.564375000000004</c:v>
                </c:pt>
                <c:pt idx="100">
                  <c:v>0.562500000000004</c:v>
                </c:pt>
                <c:pt idx="101">
                  <c:v>0.560625000000004</c:v>
                </c:pt>
                <c:pt idx="102">
                  <c:v>0.5587500000000041</c:v>
                </c:pt>
                <c:pt idx="103">
                  <c:v>0.5568750000000041</c:v>
                </c:pt>
                <c:pt idx="104">
                  <c:v>0.5550000000000042</c:v>
                </c:pt>
                <c:pt idx="105">
                  <c:v>0.5531250000000042</c:v>
                </c:pt>
                <c:pt idx="106">
                  <c:v>0.5512500000000042</c:v>
                </c:pt>
                <c:pt idx="107">
                  <c:v>0.5493750000000043</c:v>
                </c:pt>
                <c:pt idx="108">
                  <c:v>0.5475000000000043</c:v>
                </c:pt>
                <c:pt idx="109">
                  <c:v>0.5456250000000044</c:v>
                </c:pt>
                <c:pt idx="110">
                  <c:v>0.5437500000000044</c:v>
                </c:pt>
                <c:pt idx="111">
                  <c:v>0.5418750000000044</c:v>
                </c:pt>
                <c:pt idx="112">
                  <c:v>0.5400000000000045</c:v>
                </c:pt>
                <c:pt idx="113">
                  <c:v>0.5381250000000045</c:v>
                </c:pt>
                <c:pt idx="114">
                  <c:v>0.5362500000000046</c:v>
                </c:pt>
                <c:pt idx="115">
                  <c:v>0.5343750000000046</c:v>
                </c:pt>
                <c:pt idx="116">
                  <c:v>0.5325000000000046</c:v>
                </c:pt>
                <c:pt idx="117">
                  <c:v>0.5306250000000047</c:v>
                </c:pt>
                <c:pt idx="118">
                  <c:v>0.5287500000000047</c:v>
                </c:pt>
                <c:pt idx="119">
                  <c:v>0.5268750000000048</c:v>
                </c:pt>
                <c:pt idx="120">
                  <c:v>0.5250000000000048</c:v>
                </c:pt>
                <c:pt idx="121">
                  <c:v>0.5231250000000048</c:v>
                </c:pt>
                <c:pt idx="122">
                  <c:v>0.5212500000000049</c:v>
                </c:pt>
                <c:pt idx="123">
                  <c:v>0.5193750000000049</c:v>
                </c:pt>
                <c:pt idx="124">
                  <c:v>0.517500000000005</c:v>
                </c:pt>
                <c:pt idx="125">
                  <c:v>0.515625000000005</c:v>
                </c:pt>
                <c:pt idx="126">
                  <c:v>0.513750000000005</c:v>
                </c:pt>
                <c:pt idx="127">
                  <c:v>0.5118750000000051</c:v>
                </c:pt>
                <c:pt idx="128">
                  <c:v>0.5100000000000051</c:v>
                </c:pt>
                <c:pt idx="129">
                  <c:v>0.5081250000000052</c:v>
                </c:pt>
                <c:pt idx="130">
                  <c:v>0.5062500000000052</c:v>
                </c:pt>
                <c:pt idx="131">
                  <c:v>0.5043750000000052</c:v>
                </c:pt>
                <c:pt idx="132">
                  <c:v>0.5025000000000053</c:v>
                </c:pt>
                <c:pt idx="133">
                  <c:v>0.5006250000000053</c:v>
                </c:pt>
                <c:pt idx="134">
                  <c:v>0.4987500000000053</c:v>
                </c:pt>
                <c:pt idx="135">
                  <c:v>0.4968750000000053</c:v>
                </c:pt>
                <c:pt idx="136">
                  <c:v>0.49500000000000527</c:v>
                </c:pt>
                <c:pt idx="137">
                  <c:v>0.49312500000000525</c:v>
                </c:pt>
                <c:pt idx="138">
                  <c:v>0.49125000000000524</c:v>
                </c:pt>
                <c:pt idx="139">
                  <c:v>0.4893750000000052</c:v>
                </c:pt>
                <c:pt idx="140">
                  <c:v>0.4875000000000052</c:v>
                </c:pt>
                <c:pt idx="141">
                  <c:v>0.4856250000000052</c:v>
                </c:pt>
                <c:pt idx="142">
                  <c:v>0.4837500000000052</c:v>
                </c:pt>
                <c:pt idx="143">
                  <c:v>0.48187500000000516</c:v>
                </c:pt>
                <c:pt idx="144">
                  <c:v>0.48000000000000514</c:v>
                </c:pt>
                <c:pt idx="145">
                  <c:v>0.47812500000000513</c:v>
                </c:pt>
                <c:pt idx="146">
                  <c:v>0.4762500000000051</c:v>
                </c:pt>
                <c:pt idx="147">
                  <c:v>0.4743750000000051</c:v>
                </c:pt>
                <c:pt idx="148">
                  <c:v>0.4725000000000051</c:v>
                </c:pt>
                <c:pt idx="149">
                  <c:v>0.47062500000000507</c:v>
                </c:pt>
                <c:pt idx="150">
                  <c:v>0.46875000000000505</c:v>
                </c:pt>
                <c:pt idx="151">
                  <c:v>0.46687500000000504</c:v>
                </c:pt>
                <c:pt idx="152">
                  <c:v>0.465000000000005</c:v>
                </c:pt>
                <c:pt idx="153">
                  <c:v>0.463125000000005</c:v>
                </c:pt>
                <c:pt idx="154">
                  <c:v>0.461250000000005</c:v>
                </c:pt>
                <c:pt idx="155">
                  <c:v>0.459375000000005</c:v>
                </c:pt>
                <c:pt idx="156">
                  <c:v>0.45750000000000496</c:v>
                </c:pt>
                <c:pt idx="157">
                  <c:v>0.45562500000000494</c:v>
                </c:pt>
                <c:pt idx="158">
                  <c:v>0.4537500000000049</c:v>
                </c:pt>
                <c:pt idx="159">
                  <c:v>0.4518750000000049</c:v>
                </c:pt>
                <c:pt idx="160">
                  <c:v>0.4500000000000049</c:v>
                </c:pt>
                <c:pt idx="161">
                  <c:v>0.4481250000000049</c:v>
                </c:pt>
                <c:pt idx="162">
                  <c:v>0.44625000000000486</c:v>
                </c:pt>
                <c:pt idx="163">
                  <c:v>0.44437500000000485</c:v>
                </c:pt>
                <c:pt idx="164">
                  <c:v>0.44250000000000483</c:v>
                </c:pt>
                <c:pt idx="165">
                  <c:v>0.4406250000000048</c:v>
                </c:pt>
                <c:pt idx="166">
                  <c:v>0.4387500000000048</c:v>
                </c:pt>
                <c:pt idx="167">
                  <c:v>0.4368750000000048</c:v>
                </c:pt>
                <c:pt idx="168">
                  <c:v>0.43500000000000477</c:v>
                </c:pt>
                <c:pt idx="169">
                  <c:v>0.43312500000000476</c:v>
                </c:pt>
                <c:pt idx="170">
                  <c:v>0.43125000000000474</c:v>
                </c:pt>
                <c:pt idx="171">
                  <c:v>0.4293750000000047</c:v>
                </c:pt>
                <c:pt idx="172">
                  <c:v>0.4275000000000047</c:v>
                </c:pt>
                <c:pt idx="173">
                  <c:v>0.4256250000000047</c:v>
                </c:pt>
                <c:pt idx="174">
                  <c:v>0.4237500000000047</c:v>
                </c:pt>
                <c:pt idx="175">
                  <c:v>0.42187500000000466</c:v>
                </c:pt>
                <c:pt idx="176">
                  <c:v>0.42000000000000465</c:v>
                </c:pt>
                <c:pt idx="177">
                  <c:v>0.41812500000000463</c:v>
                </c:pt>
                <c:pt idx="178">
                  <c:v>0.4162500000000046</c:v>
                </c:pt>
                <c:pt idx="179">
                  <c:v>0.4143750000000046</c:v>
                </c:pt>
                <c:pt idx="180">
                  <c:v>0.4125000000000046</c:v>
                </c:pt>
                <c:pt idx="181">
                  <c:v>0.41062500000000457</c:v>
                </c:pt>
                <c:pt idx="182">
                  <c:v>0.40875000000000455</c:v>
                </c:pt>
                <c:pt idx="183">
                  <c:v>0.40687500000000454</c:v>
                </c:pt>
                <c:pt idx="184">
                  <c:v>0.4050000000000045</c:v>
                </c:pt>
                <c:pt idx="185">
                  <c:v>0.4031250000000045</c:v>
                </c:pt>
                <c:pt idx="186">
                  <c:v>0.4012500000000045</c:v>
                </c:pt>
                <c:pt idx="187">
                  <c:v>0.3993750000000045</c:v>
                </c:pt>
                <c:pt idx="188">
                  <c:v>0.39750000000000446</c:v>
                </c:pt>
                <c:pt idx="189">
                  <c:v>0.39562500000000445</c:v>
                </c:pt>
                <c:pt idx="190">
                  <c:v>0.39375000000000443</c:v>
                </c:pt>
                <c:pt idx="191">
                  <c:v>0.3918750000000044</c:v>
                </c:pt>
                <c:pt idx="192">
                  <c:v>0.3900000000000044</c:v>
                </c:pt>
                <c:pt idx="193">
                  <c:v>0.3881250000000044</c:v>
                </c:pt>
                <c:pt idx="194">
                  <c:v>0.38625000000000437</c:v>
                </c:pt>
                <c:pt idx="195">
                  <c:v>0.38437500000000435</c:v>
                </c:pt>
                <c:pt idx="196">
                  <c:v>0.38250000000000434</c:v>
                </c:pt>
                <c:pt idx="197">
                  <c:v>0.3806250000000043</c:v>
                </c:pt>
                <c:pt idx="198">
                  <c:v>0.3787500000000043</c:v>
                </c:pt>
                <c:pt idx="199">
                  <c:v>0.3768750000000043</c:v>
                </c:pt>
                <c:pt idx="200">
                  <c:v>0.3750000000000043</c:v>
                </c:pt>
                <c:pt idx="201">
                  <c:v>0.37312500000000426</c:v>
                </c:pt>
                <c:pt idx="202">
                  <c:v>0.37125000000000424</c:v>
                </c:pt>
                <c:pt idx="203">
                  <c:v>0.3693750000000042</c:v>
                </c:pt>
                <c:pt idx="204">
                  <c:v>0.3675000000000042</c:v>
                </c:pt>
                <c:pt idx="205">
                  <c:v>0.3656250000000042</c:v>
                </c:pt>
                <c:pt idx="206">
                  <c:v>0.3637500000000042</c:v>
                </c:pt>
                <c:pt idx="207">
                  <c:v>0.36187500000000417</c:v>
                </c:pt>
                <c:pt idx="208">
                  <c:v>0.36000000000000415</c:v>
                </c:pt>
                <c:pt idx="209">
                  <c:v>0.35812500000000413</c:v>
                </c:pt>
                <c:pt idx="210">
                  <c:v>0.3562500000000041</c:v>
                </c:pt>
                <c:pt idx="211">
                  <c:v>0.3543750000000041</c:v>
                </c:pt>
                <c:pt idx="212">
                  <c:v>0.3525000000000041</c:v>
                </c:pt>
                <c:pt idx="213">
                  <c:v>0.3506250000000041</c:v>
                </c:pt>
                <c:pt idx="214">
                  <c:v>0.34875000000000406</c:v>
                </c:pt>
                <c:pt idx="215">
                  <c:v>0.34687500000000404</c:v>
                </c:pt>
                <c:pt idx="216">
                  <c:v>0.345000000000004</c:v>
                </c:pt>
                <c:pt idx="217">
                  <c:v>0.343125000000004</c:v>
                </c:pt>
                <c:pt idx="218">
                  <c:v>0.341250000000004</c:v>
                </c:pt>
                <c:pt idx="219">
                  <c:v>0.339375000000004</c:v>
                </c:pt>
                <c:pt idx="220">
                  <c:v>0.33750000000000396</c:v>
                </c:pt>
                <c:pt idx="221">
                  <c:v>0.33562500000000395</c:v>
                </c:pt>
                <c:pt idx="222">
                  <c:v>0.33375000000000393</c:v>
                </c:pt>
                <c:pt idx="223">
                  <c:v>0.3318750000000039</c:v>
                </c:pt>
                <c:pt idx="224">
                  <c:v>0.3300000000000039</c:v>
                </c:pt>
                <c:pt idx="225">
                  <c:v>0.3281250000000039</c:v>
                </c:pt>
                <c:pt idx="226">
                  <c:v>0.32625000000000387</c:v>
                </c:pt>
                <c:pt idx="227">
                  <c:v>0.32437500000000385</c:v>
                </c:pt>
                <c:pt idx="228">
                  <c:v>0.32250000000000384</c:v>
                </c:pt>
                <c:pt idx="229">
                  <c:v>0.3206250000000038</c:v>
                </c:pt>
                <c:pt idx="230">
                  <c:v>0.3187500000000038</c:v>
                </c:pt>
                <c:pt idx="231">
                  <c:v>0.3168750000000038</c:v>
                </c:pt>
                <c:pt idx="232">
                  <c:v>0.3150000000000038</c:v>
                </c:pt>
                <c:pt idx="233">
                  <c:v>0.31312500000000376</c:v>
                </c:pt>
                <c:pt idx="234">
                  <c:v>0.31125000000000375</c:v>
                </c:pt>
                <c:pt idx="235">
                  <c:v>0.30937500000000373</c:v>
                </c:pt>
                <c:pt idx="236">
                  <c:v>0.3075000000000037</c:v>
                </c:pt>
                <c:pt idx="237">
                  <c:v>0.3056250000000037</c:v>
                </c:pt>
                <c:pt idx="238">
                  <c:v>0.3037500000000037</c:v>
                </c:pt>
                <c:pt idx="239">
                  <c:v>0.30187500000000367</c:v>
                </c:pt>
                <c:pt idx="240">
                  <c:v>0.30000000000000365</c:v>
                </c:pt>
                <c:pt idx="241">
                  <c:v>0.29812500000000364</c:v>
                </c:pt>
                <c:pt idx="242">
                  <c:v>0.2962500000000036</c:v>
                </c:pt>
                <c:pt idx="243">
                  <c:v>0.2943750000000036</c:v>
                </c:pt>
                <c:pt idx="244">
                  <c:v>0.2925000000000036</c:v>
                </c:pt>
                <c:pt idx="245">
                  <c:v>0.2906250000000036</c:v>
                </c:pt>
                <c:pt idx="246">
                  <c:v>0.28875000000000356</c:v>
                </c:pt>
                <c:pt idx="247">
                  <c:v>0.28687500000000354</c:v>
                </c:pt>
                <c:pt idx="248">
                  <c:v>0.28500000000000353</c:v>
                </c:pt>
                <c:pt idx="249">
                  <c:v>0.2831250000000035</c:v>
                </c:pt>
                <c:pt idx="250">
                  <c:v>0.2812500000000035</c:v>
                </c:pt>
                <c:pt idx="251">
                  <c:v>0.2793750000000035</c:v>
                </c:pt>
                <c:pt idx="252">
                  <c:v>0.27750000000000347</c:v>
                </c:pt>
                <c:pt idx="253">
                  <c:v>0.27562500000000345</c:v>
                </c:pt>
                <c:pt idx="254">
                  <c:v>0.27375000000000344</c:v>
                </c:pt>
                <c:pt idx="255">
                  <c:v>0.2718750000000034</c:v>
                </c:pt>
                <c:pt idx="256">
                  <c:v>0.2700000000000034</c:v>
                </c:pt>
                <c:pt idx="257">
                  <c:v>0.2681250000000034</c:v>
                </c:pt>
                <c:pt idx="258">
                  <c:v>0.2662500000000034</c:v>
                </c:pt>
                <c:pt idx="259">
                  <c:v>0.26437500000000336</c:v>
                </c:pt>
                <c:pt idx="260">
                  <c:v>0.26250000000000334</c:v>
                </c:pt>
                <c:pt idx="261">
                  <c:v>0.2606250000000033</c:v>
                </c:pt>
                <c:pt idx="262">
                  <c:v>0.2587500000000033</c:v>
                </c:pt>
                <c:pt idx="263">
                  <c:v>0.2568750000000033</c:v>
                </c:pt>
                <c:pt idx="264">
                  <c:v>0.2550000000000033</c:v>
                </c:pt>
                <c:pt idx="265">
                  <c:v>0.25312500000000326</c:v>
                </c:pt>
                <c:pt idx="266">
                  <c:v>0.25125000000000325</c:v>
                </c:pt>
                <c:pt idx="267">
                  <c:v>0.24937500000000326</c:v>
                </c:pt>
                <c:pt idx="268">
                  <c:v>0.24750000000000327</c:v>
                </c:pt>
                <c:pt idx="269">
                  <c:v>0.24562500000000329</c:v>
                </c:pt>
                <c:pt idx="270">
                  <c:v>0.2437500000000033</c:v>
                </c:pt>
                <c:pt idx="271">
                  <c:v>0.2418750000000033</c:v>
                </c:pt>
                <c:pt idx="272">
                  <c:v>0.24000000000000332</c:v>
                </c:pt>
                <c:pt idx="273">
                  <c:v>0.23812500000000333</c:v>
                </c:pt>
                <c:pt idx="274">
                  <c:v>0.23625000000000335</c:v>
                </c:pt>
                <c:pt idx="275">
                  <c:v>0.23437500000000336</c:v>
                </c:pt>
                <c:pt idx="276">
                  <c:v>0.23250000000000337</c:v>
                </c:pt>
                <c:pt idx="277">
                  <c:v>0.23062500000000338</c:v>
                </c:pt>
                <c:pt idx="278">
                  <c:v>0.2287500000000034</c:v>
                </c:pt>
                <c:pt idx="279">
                  <c:v>0.2268750000000034</c:v>
                </c:pt>
                <c:pt idx="280">
                  <c:v>0.22500000000000342</c:v>
                </c:pt>
                <c:pt idx="281">
                  <c:v>0.22312500000000343</c:v>
                </c:pt>
                <c:pt idx="282">
                  <c:v>0.22125000000000344</c:v>
                </c:pt>
                <c:pt idx="283">
                  <c:v>0.21937500000000346</c:v>
                </c:pt>
                <c:pt idx="284">
                  <c:v>0.21750000000000347</c:v>
                </c:pt>
                <c:pt idx="285">
                  <c:v>0.21562500000000348</c:v>
                </c:pt>
                <c:pt idx="286">
                  <c:v>0.2137500000000035</c:v>
                </c:pt>
                <c:pt idx="287">
                  <c:v>0.2118750000000035</c:v>
                </c:pt>
                <c:pt idx="288">
                  <c:v>0.21000000000000352</c:v>
                </c:pt>
                <c:pt idx="289">
                  <c:v>0.20812500000000353</c:v>
                </c:pt>
                <c:pt idx="290">
                  <c:v>0.20625000000000354</c:v>
                </c:pt>
                <c:pt idx="291">
                  <c:v>0.20437500000000355</c:v>
                </c:pt>
                <c:pt idx="292">
                  <c:v>0.20250000000000357</c:v>
                </c:pt>
                <c:pt idx="293">
                  <c:v>0.20062500000000358</c:v>
                </c:pt>
                <c:pt idx="294">
                  <c:v>0.1987500000000036</c:v>
                </c:pt>
                <c:pt idx="295">
                  <c:v>0.1968750000000036</c:v>
                </c:pt>
                <c:pt idx="296">
                  <c:v>0.19500000000000361</c:v>
                </c:pt>
                <c:pt idx="297">
                  <c:v>0.19312500000000363</c:v>
                </c:pt>
                <c:pt idx="298">
                  <c:v>0.19125000000000364</c:v>
                </c:pt>
                <c:pt idx="299">
                  <c:v>0.18937500000000365</c:v>
                </c:pt>
                <c:pt idx="300">
                  <c:v>0.18750000000000366</c:v>
                </c:pt>
                <c:pt idx="301">
                  <c:v>0.18562500000000368</c:v>
                </c:pt>
                <c:pt idx="302">
                  <c:v>0.1837500000000037</c:v>
                </c:pt>
                <c:pt idx="303">
                  <c:v>0.1818750000000037</c:v>
                </c:pt>
                <c:pt idx="304">
                  <c:v>0.1800000000000037</c:v>
                </c:pt>
                <c:pt idx="305">
                  <c:v>0.17812500000000372</c:v>
                </c:pt>
                <c:pt idx="306">
                  <c:v>0.17625000000000374</c:v>
                </c:pt>
                <c:pt idx="307">
                  <c:v>0.17437500000000375</c:v>
                </c:pt>
                <c:pt idx="308">
                  <c:v>0.17250000000000376</c:v>
                </c:pt>
                <c:pt idx="309">
                  <c:v>0.17062500000000377</c:v>
                </c:pt>
                <c:pt idx="310">
                  <c:v>0.16875000000000379</c:v>
                </c:pt>
                <c:pt idx="311">
                  <c:v>0.1668750000000038</c:v>
                </c:pt>
                <c:pt idx="312">
                  <c:v>0.1650000000000038</c:v>
                </c:pt>
                <c:pt idx="313">
                  <c:v>0.16312500000000382</c:v>
                </c:pt>
                <c:pt idx="314">
                  <c:v>0.16125000000000383</c:v>
                </c:pt>
                <c:pt idx="315">
                  <c:v>0.15937500000000385</c:v>
                </c:pt>
                <c:pt idx="316">
                  <c:v>0.15750000000000386</c:v>
                </c:pt>
                <c:pt idx="317">
                  <c:v>0.15562500000000387</c:v>
                </c:pt>
                <c:pt idx="318">
                  <c:v>0.15375000000000388</c:v>
                </c:pt>
                <c:pt idx="319">
                  <c:v>0.1518750000000039</c:v>
                </c:pt>
                <c:pt idx="320">
                  <c:v>0.1500000000000039</c:v>
                </c:pt>
                <c:pt idx="321">
                  <c:v>0.14812500000000392</c:v>
                </c:pt>
                <c:pt idx="322">
                  <c:v>0.14625000000000393</c:v>
                </c:pt>
                <c:pt idx="323">
                  <c:v>0.14437500000000394</c:v>
                </c:pt>
                <c:pt idx="324">
                  <c:v>0.14250000000000396</c:v>
                </c:pt>
                <c:pt idx="325">
                  <c:v>0.14062500000000397</c:v>
                </c:pt>
                <c:pt idx="326">
                  <c:v>0.13875000000000398</c:v>
                </c:pt>
                <c:pt idx="327">
                  <c:v>0.136875000000004</c:v>
                </c:pt>
                <c:pt idx="328">
                  <c:v>0.135000000000004</c:v>
                </c:pt>
                <c:pt idx="329">
                  <c:v>0.13312500000000402</c:v>
                </c:pt>
                <c:pt idx="330">
                  <c:v>0.13125000000000403</c:v>
                </c:pt>
                <c:pt idx="331">
                  <c:v>0.12937500000000404</c:v>
                </c:pt>
                <c:pt idx="332">
                  <c:v>0.12750000000000405</c:v>
                </c:pt>
                <c:pt idx="333">
                  <c:v>0.12562500000000407</c:v>
                </c:pt>
                <c:pt idx="334">
                  <c:v>0.12375000000000407</c:v>
                </c:pt>
                <c:pt idx="335">
                  <c:v>0.12187500000000406</c:v>
                </c:pt>
                <c:pt idx="336">
                  <c:v>0.12000000000000406</c:v>
                </c:pt>
                <c:pt idx="337">
                  <c:v>0.11812500000000406</c:v>
                </c:pt>
                <c:pt idx="338">
                  <c:v>0.11625000000000406</c:v>
                </c:pt>
                <c:pt idx="339">
                  <c:v>0.11437500000000406</c:v>
                </c:pt>
                <c:pt idx="340">
                  <c:v>0.11250000000000406</c:v>
                </c:pt>
                <c:pt idx="341">
                  <c:v>0.11062500000000405</c:v>
                </c:pt>
                <c:pt idx="342">
                  <c:v>0.10875000000000405</c:v>
                </c:pt>
                <c:pt idx="343">
                  <c:v>0.10687500000000405</c:v>
                </c:pt>
                <c:pt idx="344">
                  <c:v>0.10500000000000405</c:v>
                </c:pt>
                <c:pt idx="345">
                  <c:v>0.10312500000000405</c:v>
                </c:pt>
                <c:pt idx="346">
                  <c:v>0.10125000000000405</c:v>
                </c:pt>
                <c:pt idx="347">
                  <c:v>0.09937500000000404</c:v>
                </c:pt>
                <c:pt idx="348">
                  <c:v>0.09750000000000404</c:v>
                </c:pt>
                <c:pt idx="349">
                  <c:v>0.09562500000000404</c:v>
                </c:pt>
                <c:pt idx="350">
                  <c:v>0.09375000000000404</c:v>
                </c:pt>
                <c:pt idx="351">
                  <c:v>0.09187500000000404</c:v>
                </c:pt>
                <c:pt idx="352">
                  <c:v>0.09000000000000404</c:v>
                </c:pt>
                <c:pt idx="353">
                  <c:v>0.08812500000000403</c:v>
                </c:pt>
                <c:pt idx="354">
                  <c:v>0.08625000000000403</c:v>
                </c:pt>
                <c:pt idx="355">
                  <c:v>0.08437500000000403</c:v>
                </c:pt>
                <c:pt idx="356">
                  <c:v>0.08250000000000403</c:v>
                </c:pt>
                <c:pt idx="357">
                  <c:v>0.08062500000000403</c:v>
                </c:pt>
                <c:pt idx="358">
                  <c:v>0.07875000000000403</c:v>
                </c:pt>
                <c:pt idx="359">
                  <c:v>0.07687500000000402</c:v>
                </c:pt>
                <c:pt idx="360">
                  <c:v>0.07500000000000402</c:v>
                </c:pt>
                <c:pt idx="361">
                  <c:v>0.07312500000000402</c:v>
                </c:pt>
                <c:pt idx="362">
                  <c:v>0.07125000000000402</c:v>
                </c:pt>
                <c:pt idx="363">
                  <c:v>0.06937500000000402</c:v>
                </c:pt>
                <c:pt idx="364">
                  <c:v>0.06750000000000402</c:v>
                </c:pt>
                <c:pt idx="365">
                  <c:v>0.06562500000000401</c:v>
                </c:pt>
                <c:pt idx="366">
                  <c:v>0.06375000000000401</c:v>
                </c:pt>
                <c:pt idx="367">
                  <c:v>0.06187500000000401</c:v>
                </c:pt>
                <c:pt idx="368">
                  <c:v>0.06000000000000401</c:v>
                </c:pt>
                <c:pt idx="369">
                  <c:v>0.05812500000000401</c:v>
                </c:pt>
                <c:pt idx="370">
                  <c:v>0.056250000000004005</c:v>
                </c:pt>
                <c:pt idx="371">
                  <c:v>0.054375000000004</c:v>
                </c:pt>
                <c:pt idx="372">
                  <c:v>0.052500000000004</c:v>
                </c:pt>
                <c:pt idx="373">
                  <c:v>0.050625000000004</c:v>
                </c:pt>
                <c:pt idx="374">
                  <c:v>0.048750000000004</c:v>
                </c:pt>
                <c:pt idx="375">
                  <c:v>0.046875000000004</c:v>
                </c:pt>
                <c:pt idx="376">
                  <c:v>0.045000000000003995</c:v>
                </c:pt>
                <c:pt idx="377">
                  <c:v>0.043125000000003993</c:v>
                </c:pt>
                <c:pt idx="378">
                  <c:v>0.04125000000000399</c:v>
                </c:pt>
                <c:pt idx="379">
                  <c:v>0.03937500000000399</c:v>
                </c:pt>
                <c:pt idx="380">
                  <c:v>0.03750000000000399</c:v>
                </c:pt>
                <c:pt idx="381">
                  <c:v>0.03562500000000399</c:v>
                </c:pt>
                <c:pt idx="382">
                  <c:v>0.033750000000003985</c:v>
                </c:pt>
                <c:pt idx="383">
                  <c:v>0.031875000000003983</c:v>
                </c:pt>
                <c:pt idx="384">
                  <c:v>0.030000000000003982</c:v>
                </c:pt>
                <c:pt idx="385">
                  <c:v>0.02812500000000398</c:v>
                </c:pt>
                <c:pt idx="386">
                  <c:v>0.02625000000000398</c:v>
                </c:pt>
                <c:pt idx="387">
                  <c:v>0.024375000000003977</c:v>
                </c:pt>
                <c:pt idx="388">
                  <c:v>0.022500000000003975</c:v>
                </c:pt>
                <c:pt idx="389">
                  <c:v>0.020625000000003973</c:v>
                </c:pt>
                <c:pt idx="390">
                  <c:v>0.018750000000003972</c:v>
                </c:pt>
                <c:pt idx="391">
                  <c:v>0.01687500000000397</c:v>
                </c:pt>
                <c:pt idx="392">
                  <c:v>0.01500000000000397</c:v>
                </c:pt>
                <c:pt idx="393">
                  <c:v>0.01312500000000397</c:v>
                </c:pt>
                <c:pt idx="394">
                  <c:v>0.01125000000000397</c:v>
                </c:pt>
                <c:pt idx="395">
                  <c:v>0.00937500000000397</c:v>
                </c:pt>
                <c:pt idx="396">
                  <c:v>0.0075000000000039705</c:v>
                </c:pt>
                <c:pt idx="397">
                  <c:v>0.005625000000003971</c:v>
                </c:pt>
                <c:pt idx="398">
                  <c:v>0.0037500000000039706</c:v>
                </c:pt>
                <c:pt idx="399">
                  <c:v>0.0018750000000039707</c:v>
                </c:pt>
                <c:pt idx="400">
                  <c:v>3.9707820365109114E-15</c:v>
                </c:pt>
              </c:numCache>
            </c:numRef>
          </c:xVal>
          <c:yVal>
            <c:numRef>
              <c:f>'co-c. computations'!$H$3:$H$403</c:f>
              <c:numCache>
                <c:ptCount val="401"/>
                <c:pt idx="0">
                  <c:v>53250</c:v>
                </c:pt>
                <c:pt idx="1">
                  <c:v>53396.82289401794</c:v>
                </c:pt>
                <c:pt idx="2">
                  <c:v>53544.42057890727</c:v>
                </c:pt>
                <c:pt idx="3">
                  <c:v>53692.79910543304</c:v>
                </c:pt>
                <c:pt idx="4">
                  <c:v>53841.96458701501</c:v>
                </c:pt>
                <c:pt idx="5">
                  <c:v>53991.923200536665</c:v>
                </c:pt>
                <c:pt idx="6">
                  <c:v>54142.68118716687</c:v>
                </c:pt>
                <c:pt idx="7">
                  <c:v>54294.24485319419</c:v>
                </c:pt>
                <c:pt idx="8">
                  <c:v>54446.62057087423</c:v>
                </c:pt>
                <c:pt idx="9">
                  <c:v>54599.81477929012</c:v>
                </c:pt>
                <c:pt idx="10">
                  <c:v>54753.83398522665</c:v>
                </c:pt>
                <c:pt idx="11">
                  <c:v>54908.68476405784</c:v>
                </c:pt>
                <c:pt idx="12">
                  <c:v>55064.37376064875</c:v>
                </c:pt>
                <c:pt idx="13">
                  <c:v>55220.90769027128</c:v>
                </c:pt>
                <c:pt idx="14">
                  <c:v>55378.29333953456</c:v>
                </c:pt>
                <c:pt idx="15">
                  <c:v>55536.5375673301</c:v>
                </c:pt>
                <c:pt idx="16">
                  <c:v>55695.64730579187</c:v>
                </c:pt>
                <c:pt idx="17">
                  <c:v>55855.62956127171</c:v>
                </c:pt>
                <c:pt idx="18">
                  <c:v>56016.49141533036</c:v>
                </c:pt>
                <c:pt idx="19">
                  <c:v>56178.24002574433</c:v>
                </c:pt>
                <c:pt idx="20">
                  <c:v>56340.882627528874</c:v>
                </c:pt>
                <c:pt idx="21">
                  <c:v>56504.42653397755</c:v>
                </c:pt>
                <c:pt idx="22">
                  <c:v>56668.879137718475</c:v>
                </c:pt>
                <c:pt idx="23">
                  <c:v>56834.24791178768</c:v>
                </c:pt>
                <c:pt idx="24">
                  <c:v>57000.54041071988</c:v>
                </c:pt>
                <c:pt idx="25">
                  <c:v>57167.76427165707</c:v>
                </c:pt>
                <c:pt idx="26">
                  <c:v>57335.92721547506</c:v>
                </c:pt>
                <c:pt idx="27">
                  <c:v>57505.037047928556</c:v>
                </c:pt>
                <c:pt idx="28">
                  <c:v>57675.10166081498</c:v>
                </c:pt>
                <c:pt idx="29">
                  <c:v>57846.129033157406</c:v>
                </c:pt>
                <c:pt idx="30">
                  <c:v>58018.12723240702</c:v>
                </c:pt>
                <c:pt idx="31">
                  <c:v>58191.10441566551</c:v>
                </c:pt>
                <c:pt idx="32">
                  <c:v>58365.068830927594</c:v>
                </c:pt>
                <c:pt idx="33">
                  <c:v>58540.02881834439</c:v>
                </c:pt>
                <c:pt idx="34">
                  <c:v>58715.99281150759</c:v>
                </c:pt>
                <c:pt idx="35">
                  <c:v>58892.96933875539</c:v>
                </c:pt>
                <c:pt idx="36">
                  <c:v>59070.967024500096</c:v>
                </c:pt>
                <c:pt idx="37">
                  <c:v>59249.9945905781</c:v>
                </c:pt>
                <c:pt idx="38">
                  <c:v>59430.06085762266</c:v>
                </c:pt>
                <c:pt idx="39">
                  <c:v>59611.174746459794</c:v>
                </c:pt>
                <c:pt idx="40">
                  <c:v>59793.345279527915</c:v>
                </c:pt>
                <c:pt idx="41">
                  <c:v>59976.58158232152</c:v>
                </c:pt>
                <c:pt idx="42">
                  <c:v>60160.89288485955</c:v>
                </c:pt>
                <c:pt idx="43">
                  <c:v>60346.288523178715</c:v>
                </c:pt>
                <c:pt idx="44">
                  <c:v>60532.77794085265</c:v>
                </c:pt>
                <c:pt idx="45">
                  <c:v>60720.370690536845</c:v>
                </c:pt>
                <c:pt idx="46">
                  <c:v>60909.076435540584</c:v>
                </c:pt>
                <c:pt idx="47">
                  <c:v>61098.90495142565</c:v>
                </c:pt>
                <c:pt idx="48">
                  <c:v>61289.86612763313</c:v>
                </c:pt>
                <c:pt idx="49">
                  <c:v>61481.969969138154</c:v>
                </c:pt>
                <c:pt idx="50">
                  <c:v>61675.22659813372</c:v>
                </c:pt>
                <c:pt idx="51">
                  <c:v>61869.64625574384</c:v>
                </c:pt>
                <c:pt idx="52">
                  <c:v>62065.23930376674</c:v>
                </c:pt>
                <c:pt idx="53">
                  <c:v>62262.016226448715</c:v>
                </c:pt>
                <c:pt idx="54">
                  <c:v>62459.98763228924</c:v>
                </c:pt>
                <c:pt idx="55">
                  <c:v>62659.16425587809</c:v>
                </c:pt>
                <c:pt idx="56">
                  <c:v>62859.556959764865</c:v>
                </c:pt>
                <c:pt idx="57">
                  <c:v>63061.176736361995</c:v>
                </c:pt>
                <c:pt idx="58">
                  <c:v>63264.03470988149</c:v>
                </c:pt>
                <c:pt idx="59">
                  <c:v>63468.14213830641</c:v>
                </c:pt>
                <c:pt idx="60">
                  <c:v>63673.51041539783</c:v>
                </c:pt>
                <c:pt idx="61">
                  <c:v>63880.1510727377</c:v>
                </c:pt>
                <c:pt idx="62">
                  <c:v>64088.07578180879</c:v>
                </c:pt>
                <c:pt idx="63">
                  <c:v>64297.29635611213</c:v>
                </c:pt>
                <c:pt idx="64">
                  <c:v>64507.82475332298</c:v>
                </c:pt>
                <c:pt idx="65">
                  <c:v>64719.67307748612</c:v>
                </c:pt>
                <c:pt idx="66">
                  <c:v>64932.85358125101</c:v>
                </c:pt>
                <c:pt idx="67">
                  <c:v>65147.37866814823</c:v>
                </c:pt>
                <c:pt idx="68">
                  <c:v>65363.260894907486</c:v>
                </c:pt>
                <c:pt idx="69">
                  <c:v>65580.51297381843</c:v>
                </c:pt>
                <c:pt idx="70">
                  <c:v>65799.14777513519</c:v>
                </c:pt>
                <c:pt idx="71">
                  <c:v>66019.17832952537</c:v>
                </c:pt>
                <c:pt idx="72">
                  <c:v>66240.61783056469</c:v>
                </c:pt>
                <c:pt idx="73">
                  <c:v>66463.47963727816</c:v>
                </c:pt>
                <c:pt idx="74">
                  <c:v>66687.77727672875</c:v>
                </c:pt>
                <c:pt idx="75">
                  <c:v>66913.52444665473</c:v>
                </c:pt>
                <c:pt idx="76">
                  <c:v>67140.73501815666</c:v>
                </c:pt>
                <c:pt idx="77">
                  <c:v>67369.42303843502</c:v>
                </c:pt>
                <c:pt idx="78">
                  <c:v>67599.60273357993</c:v>
                </c:pt>
                <c:pt idx="79">
                  <c:v>67831.28851141363</c:v>
                </c:pt>
                <c:pt idx="80">
                  <c:v>68064.49496438743</c:v>
                </c:pt>
                <c:pt idx="81">
                  <c:v>68299.23687253379</c:v>
                </c:pt>
                <c:pt idx="82">
                  <c:v>68535.52920647523</c:v>
                </c:pt>
                <c:pt idx="83">
                  <c:v>68773.38713049113</c:v>
                </c:pt>
                <c:pt idx="84">
                  <c:v>69012.82600564358</c:v>
                </c:pt>
                <c:pt idx="85">
                  <c:v>69253.86139296398</c:v>
                </c:pt>
                <c:pt idx="86">
                  <c:v>69496.5090567015</c:v>
                </c:pt>
                <c:pt idx="87">
                  <c:v>69740.78496763471</c:v>
                </c:pt>
                <c:pt idx="88">
                  <c:v>69986.70530644814</c:v>
                </c:pt>
                <c:pt idx="89">
                  <c:v>70234.28646717504</c:v>
                </c:pt>
                <c:pt idx="90">
                  <c:v>70483.54506070785</c:v>
                </c:pt>
                <c:pt idx="91">
                  <c:v>70734.497918378</c:v>
                </c:pt>
                <c:pt idx="92">
                  <c:v>70987.16209560662</c:v>
                </c:pt>
                <c:pt idx="93">
                  <c:v>71241.55487562787</c:v>
                </c:pt>
                <c:pt idx="94">
                  <c:v>71497.69377328634</c:v>
                </c:pt>
                <c:pt idx="95">
                  <c:v>71755.59653891061</c:v>
                </c:pt>
                <c:pt idx="96">
                  <c:v>72015.28116226442</c:v>
                </c:pt>
                <c:pt idx="97">
                  <c:v>72276.76587657737</c:v>
                </c:pt>
                <c:pt idx="98">
                  <c:v>72540.06916265721</c:v>
                </c:pt>
                <c:pt idx="99">
                  <c:v>72805.20975308526</c:v>
                </c:pt>
                <c:pt idx="100">
                  <c:v>73072.20663649743</c:v>
                </c:pt>
                <c:pt idx="101">
                  <c:v>73341.07906195227</c:v>
                </c:pt>
                <c:pt idx="102">
                  <c:v>73611.84654338876</c:v>
                </c:pt>
                <c:pt idx="103">
                  <c:v>73884.52886417534</c:v>
                </c:pt>
                <c:pt idx="104">
                  <c:v>74159.14608175313</c:v>
                </c:pt>
                <c:pt idx="105">
                  <c:v>74435.71853237473</c:v>
                </c:pt>
                <c:pt idx="106">
                  <c:v>74714.26683594164</c:v>
                </c:pt>
                <c:pt idx="107">
                  <c:v>74994.81190094238</c:v>
                </c:pt>
                <c:pt idx="108">
                  <c:v>75277.37492949366</c:v>
                </c:pt>
                <c:pt idx="109">
                  <c:v>75561.97742248735</c:v>
                </c:pt>
                <c:pt idx="110">
                  <c:v>75848.64118484576</c:v>
                </c:pt>
                <c:pt idx="111">
                  <c:v>76137.38833088776</c:v>
                </c:pt>
                <c:pt idx="112">
                  <c:v>76428.24128980852</c:v>
                </c:pt>
                <c:pt idx="113">
                  <c:v>76721.2228112761</c:v>
                </c:pt>
                <c:pt idx="114">
                  <c:v>77016.3559711469</c:v>
                </c:pt>
                <c:pt idx="115">
                  <c:v>77313.66417730396</c:v>
                </c:pt>
                <c:pt idx="116">
                  <c:v>77613.17117562029</c:v>
                </c:pt>
                <c:pt idx="117">
                  <c:v>77914.90105605099</c:v>
                </c:pt>
                <c:pt idx="118">
                  <c:v>78218.87825885716</c:v>
                </c:pt>
                <c:pt idx="119">
                  <c:v>78525.12758096478</c:v>
                </c:pt>
                <c:pt idx="120">
                  <c:v>78833.6741824624</c:v>
                </c:pt>
                <c:pt idx="121">
                  <c:v>79144.54359324067</c:v>
                </c:pt>
                <c:pt idx="122">
                  <c:v>79457.76171977776</c:v>
                </c:pt>
                <c:pt idx="123">
                  <c:v>79773.35485207409</c:v>
                </c:pt>
                <c:pt idx="124">
                  <c:v>80091.34967074056</c:v>
                </c:pt>
                <c:pt idx="125">
                  <c:v>80411.77325424379</c:v>
                </c:pt>
                <c:pt idx="126">
                  <c:v>80734.65308631289</c:v>
                </c:pt>
                <c:pt idx="127">
                  <c:v>81060.01706351161</c:v>
                </c:pt>
                <c:pt idx="128">
                  <c:v>81387.89350298049</c:v>
                </c:pt>
                <c:pt idx="129">
                  <c:v>81718.31115035315</c:v>
                </c:pt>
                <c:pt idx="130">
                  <c:v>82051.2991878516</c:v>
                </c:pt>
                <c:pt idx="131">
                  <c:v>82386.88724256508</c:v>
                </c:pt>
                <c:pt idx="132">
                  <c:v>82725.10539491735</c:v>
                </c:pt>
                <c:pt idx="133">
                  <c:v>83065.98418732759</c:v>
                </c:pt>
                <c:pt idx="134">
                  <c:v>83409.55463306977</c:v>
                </c:pt>
                <c:pt idx="135">
                  <c:v>83755.84822533616</c:v>
                </c:pt>
                <c:pt idx="136">
                  <c:v>84104.89694651024</c:v>
                </c:pt>
                <c:pt idx="137">
                  <c:v>84456.73327765458</c:v>
                </c:pt>
                <c:pt idx="138">
                  <c:v>84811.39020821998</c:v>
                </c:pt>
                <c:pt idx="139">
                  <c:v>85168.90124598128</c:v>
                </c:pt>
                <c:pt idx="140">
                  <c:v>85529.30042720647</c:v>
                </c:pt>
                <c:pt idx="141">
                  <c:v>85892.62232706526</c:v>
                </c:pt>
                <c:pt idx="142">
                  <c:v>86258.9020702839</c:v>
                </c:pt>
                <c:pt idx="143">
                  <c:v>86628.17534205294</c:v>
                </c:pt>
                <c:pt idx="144">
                  <c:v>87000.47839919475</c:v>
                </c:pt>
                <c:pt idx="145">
                  <c:v>87375.84808159854</c:v>
                </c:pt>
                <c:pt idx="146">
                  <c:v>87754.32182392979</c:v>
                </c:pt>
                <c:pt idx="147">
                  <c:v>88135.93766762227</c:v>
                </c:pt>
                <c:pt idx="148">
                  <c:v>88520.73427316025</c:v>
                </c:pt>
                <c:pt idx="149">
                  <c:v>88908.75093265931</c:v>
                </c:pt>
                <c:pt idx="150">
                  <c:v>89300.02758275416</c:v>
                </c:pt>
                <c:pt idx="151">
                  <c:v>89694.60481780236</c:v>
                </c:pt>
                <c:pt idx="152">
                  <c:v>90092.52390341273</c:v>
                </c:pt>
                <c:pt idx="153">
                  <c:v>90493.82679030797</c:v>
                </c:pt>
                <c:pt idx="154">
                  <c:v>90898.55612853117</c:v>
                </c:pt>
                <c:pt idx="155">
                  <c:v>91306.75528200602</c:v>
                </c:pt>
                <c:pt idx="156">
                  <c:v>91718.4683434611</c:v>
                </c:pt>
                <c:pt idx="157">
                  <c:v>92133.740149729</c:v>
                </c:pt>
                <c:pt idx="158">
                  <c:v>92552.61629743101</c:v>
                </c:pt>
                <c:pt idx="159">
                  <c:v>92975.143159059</c:v>
                </c:pt>
                <c:pt idx="160">
                  <c:v>93401.36789946601</c:v>
                </c:pt>
                <c:pt idx="161">
                  <c:v>93831.33849277807</c:v>
                </c:pt>
                <c:pt idx="162">
                  <c:v>94265.10373973915</c:v>
                </c:pt>
                <c:pt idx="163">
                  <c:v>94702.71328550311</c:v>
                </c:pt>
                <c:pt idx="164">
                  <c:v>95144.21763788527</c:v>
                </c:pt>
                <c:pt idx="165">
                  <c:v>95589.66818608796</c:v>
                </c:pt>
                <c:pt idx="166">
                  <c:v>96039.11721991442</c:v>
                </c:pt>
                <c:pt idx="167">
                  <c:v>96492.61794948558</c:v>
                </c:pt>
                <c:pt idx="168">
                  <c:v>96950.22452547564</c:v>
                </c:pt>
                <c:pt idx="169">
                  <c:v>97411.99205988203</c:v>
                </c:pt>
                <c:pt idx="170">
                  <c:v>97877.97664734628</c:v>
                </c:pt>
                <c:pt idx="171">
                  <c:v>98348.23538704289</c:v>
                </c:pt>
                <c:pt idx="172">
                  <c:v>98822.82640515424</c:v>
                </c:pt>
                <c:pt idx="173">
                  <c:v>99301.80887794925</c:v>
                </c:pt>
                <c:pt idx="174">
                  <c:v>99785.24305548535</c:v>
                </c:pt>
                <c:pt idx="175">
                  <c:v>100273.19028595301</c:v>
                </c:pt>
                <c:pt idx="176">
                  <c:v>100765.71304068342</c:v>
                </c:pt>
                <c:pt idx="177">
                  <c:v>101262.87493984037</c:v>
                </c:pt>
                <c:pt idx="178">
                  <c:v>101764.7407788185</c:v>
                </c:pt>
                <c:pt idx="179">
                  <c:v>102271.37655536979</c:v>
                </c:pt>
                <c:pt idx="180">
                  <c:v>102782.84949748288</c:v>
                </c:pt>
                <c:pt idx="181">
                  <c:v>103299.22809203896</c:v>
                </c:pt>
                <c:pt idx="182">
                  <c:v>103820.58211426956</c:v>
                </c:pt>
                <c:pt idx="183">
                  <c:v>104346.98265804273</c:v>
                </c:pt>
                <c:pt idx="184">
                  <c:v>104878.50216700468</c:v>
                </c:pt>
                <c:pt idx="185">
                  <c:v>105415.21446660522</c:v>
                </c:pt>
                <c:pt idx="186">
                  <c:v>105957.19479703622</c:v>
                </c:pt>
                <c:pt idx="187">
                  <c:v>106504.51984711361</c:v>
                </c:pt>
                <c:pt idx="188">
                  <c:v>107057.26778913468</c:v>
                </c:pt>
                <c:pt idx="189">
                  <c:v>107615.5183147429</c:v>
                </c:pt>
                <c:pt idx="190">
                  <c:v>108179.35267183544</c:v>
                </c:pt>
                <c:pt idx="191">
                  <c:v>108748.8537025475</c:v>
                </c:pt>
                <c:pt idx="192">
                  <c:v>109324.10588235124</c:v>
                </c:pt>
                <c:pt idx="193">
                  <c:v>109905.19536030722</c:v>
                </c:pt>
                <c:pt idx="194">
                  <c:v>110492.21000050768</c:v>
                </c:pt>
                <c:pt idx="195">
                  <c:v>111085.23942475361</c:v>
                </c:pt>
                <c:pt idx="196">
                  <c:v>111684.37505650846</c:v>
                </c:pt>
                <c:pt idx="197">
                  <c:v>112289.71016617221</c:v>
                </c:pt>
                <c:pt idx="198">
                  <c:v>112901.33991772373</c:v>
                </c:pt>
                <c:pt idx="199">
                  <c:v>113519.36141677877</c:v>
                </c:pt>
                <c:pt idx="200">
                  <c:v>114143.8737601138</c:v>
                </c:pt>
                <c:pt idx="201">
                  <c:v>114774.97808670858</c:v>
                </c:pt>
                <c:pt idx="202">
                  <c:v>115412.77763036168</c:v>
                </c:pt>
                <c:pt idx="203">
                  <c:v>116057.37777393548</c:v>
                </c:pt>
                <c:pt idx="204">
                  <c:v>116708.88610528986</c:v>
                </c:pt>
                <c:pt idx="205">
                  <c:v>117367.41247496606</c:v>
                </c:pt>
                <c:pt idx="206">
                  <c:v>118033.06905568483</c:v>
                </c:pt>
                <c:pt idx="207">
                  <c:v>118705.97040372563</c:v>
                </c:pt>
                <c:pt idx="208">
                  <c:v>119386.23352225605</c:v>
                </c:pt>
                <c:pt idx="209">
                  <c:v>120073.97792668494</c:v>
                </c:pt>
                <c:pt idx="210">
                  <c:v>120769.32571211364</c:v>
                </c:pt>
                <c:pt idx="211">
                  <c:v>121472.40162296509</c:v>
                </c:pt>
                <c:pt idx="212">
                  <c:v>122183.33312487292</c:v>
                </c:pt>
                <c:pt idx="213">
                  <c:v>122902.25047891581</c:v>
                </c:pt>
                <c:pt idx="214">
                  <c:v>123629.28681828741</c:v>
                </c:pt>
                <c:pt idx="215">
                  <c:v>124364.5782274948</c:v>
                </c:pt>
                <c:pt idx="216">
                  <c:v>125108.2638241834</c:v>
                </c:pt>
                <c:pt idx="217">
                  <c:v>125860.48584368985</c:v>
                </c:pt>
                <c:pt idx="218">
                  <c:v>126621.38972642997</c:v>
                </c:pt>
                <c:pt idx="219">
                  <c:v>127391.1242082324</c:v>
                </c:pt>
                <c:pt idx="220">
                  <c:v>128169.84141373419</c:v>
                </c:pt>
                <c:pt idx="221">
                  <c:v>128957.69695296063</c:v>
                </c:pt>
                <c:pt idx="222">
                  <c:v>129754.85002121507</c:v>
                </c:pt>
                <c:pt idx="223">
                  <c:v>130561.46350241284</c:v>
                </c:pt>
                <c:pt idx="224">
                  <c:v>131377.70407599717</c:v>
                </c:pt>
                <c:pt idx="225">
                  <c:v>132203.74232758328</c:v>
                </c:pt>
                <c:pt idx="226">
                  <c:v>133039.75286348216</c:v>
                </c:pt>
                <c:pt idx="227">
                  <c:v>133885.9144292641</c:v>
                </c:pt>
                <c:pt idx="228">
                  <c:v>134742.41003252784</c:v>
                </c:pt>
                <c:pt idx="229">
                  <c:v>135609.42707005062</c:v>
                </c:pt>
                <c:pt idx="230">
                  <c:v>136487.15745950208</c:v>
                </c:pt>
                <c:pt idx="231">
                  <c:v>137375.79777591393</c:v>
                </c:pt>
                <c:pt idx="232">
                  <c:v>138275.54939310555</c:v>
                </c:pt>
                <c:pt idx="233">
                  <c:v>139186.6186302779</c:v>
                </c:pt>
                <c:pt idx="234">
                  <c:v>140109.216903995</c:v>
                </c:pt>
                <c:pt idx="235">
                  <c:v>141043.5608857866</c:v>
                </c:pt>
                <c:pt idx="236">
                  <c:v>141989.87266561412</c:v>
                </c:pt>
                <c:pt idx="237">
                  <c:v>142948.3799214563</c:v>
                </c:pt>
                <c:pt idx="238">
                  <c:v>143919.31609528192</c:v>
                </c:pt>
                <c:pt idx="239">
                  <c:v>144902.9205756925</c:v>
                </c:pt>
                <c:pt idx="240">
                  <c:v>145899.4388875301</c:v>
                </c:pt>
                <c:pt idx="241">
                  <c:v>146909.12288876134</c:v>
                </c:pt>
                <c:pt idx="242">
                  <c:v>147932.23097496564</c:v>
                </c:pt>
                <c:pt idx="243">
                  <c:v>148969.02829177064</c:v>
                </c:pt>
                <c:pt idx="244">
                  <c:v>150019.78695559717</c:v>
                </c:pt>
                <c:pt idx="245">
                  <c:v>151084.7862830944</c:v>
                </c:pt>
                <c:pt idx="246">
                  <c:v>152164.31302966585</c:v>
                </c:pt>
                <c:pt idx="247">
                  <c:v>153258.66163750837</c:v>
                </c:pt>
                <c:pt idx="248">
                  <c:v>154368.13449360867</c:v>
                </c:pt>
                <c:pt idx="249">
                  <c:v>155493.04219816567</c:v>
                </c:pt>
                <c:pt idx="250">
                  <c:v>156633.70384393178</c:v>
                </c:pt>
                <c:pt idx="251">
                  <c:v>157790.44730699513</c:v>
                </c:pt>
                <c:pt idx="252">
                  <c:v>158963.60954954982</c:v>
                </c:pt>
                <c:pt idx="253">
                  <c:v>160153.53693523465</c:v>
                </c:pt>
                <c:pt idx="254">
                  <c:v>161360.58555765147</c:v>
                </c:pt>
                <c:pt idx="255">
                  <c:v>162585.1215827093</c:v>
                </c:pt>
                <c:pt idx="256">
                  <c:v>163827.52160547397</c:v>
                </c:pt>
                <c:pt idx="257">
                  <c:v>165088.17302224695</c:v>
                </c:pt>
                <c:pt idx="258">
                  <c:v>166367.47441863245</c:v>
                </c:pt>
                <c:pt idx="259">
                  <c:v>167665.83597439955</c:v>
                </c:pt>
                <c:pt idx="260">
                  <c:v>168983.67988599074</c:v>
                </c:pt>
                <c:pt idx="261">
                  <c:v>170321.44080757926</c:v>
                </c:pt>
                <c:pt idx="262">
                  <c:v>171679.5663116286</c:v>
                </c:pt>
                <c:pt idx="263">
                  <c:v>173058.5173699674</c:v>
                </c:pt>
                <c:pt idx="264">
                  <c:v>174458.76885644844</c:v>
                </c:pt>
                <c:pt idx="265">
                  <c:v>175880.81007232962</c:v>
                </c:pt>
                <c:pt idx="266">
                  <c:v>177325.14529558024</c:v>
                </c:pt>
                <c:pt idx="267">
                  <c:v>178792.2943553901</c:v>
                </c:pt>
                <c:pt idx="268">
                  <c:v>180282.79323323828</c:v>
                </c:pt>
                <c:pt idx="269">
                  <c:v>181797.19469196064</c:v>
                </c:pt>
                <c:pt idx="270">
                  <c:v>183336.0689343473</c:v>
                </c:pt>
                <c:pt idx="271">
                  <c:v>184900.00429289383</c:v>
                </c:pt>
                <c:pt idx="272">
                  <c:v>186489.60795243725</c:v>
                </c:pt>
                <c:pt idx="273">
                  <c:v>188105.50670751423</c:v>
                </c:pt>
                <c:pt idx="274">
                  <c:v>189748.3477563995</c:v>
                </c:pt>
                <c:pt idx="275">
                  <c:v>191418.79953390904</c:v>
                </c:pt>
                <c:pt idx="276">
                  <c:v>193117.55258518807</c:v>
                </c:pt>
                <c:pt idx="277">
                  <c:v>194845.3204828501</c:v>
                </c:pt>
                <c:pt idx="278">
                  <c:v>196602.84078999254</c:v>
                </c:pt>
                <c:pt idx="279">
                  <c:v>198390.87607178028</c:v>
                </c:pt>
                <c:pt idx="280">
                  <c:v>200210.21495847282</c:v>
                </c:pt>
                <c:pt idx="281">
                  <c:v>202061.6732629652</c:v>
                </c:pt>
                <c:pt idx="282">
                  <c:v>203946.09515612488</c:v>
                </c:pt>
                <c:pt idx="283">
                  <c:v>205864.35440343217</c:v>
                </c:pt>
                <c:pt idx="284">
                  <c:v>207817.35566667898</c:v>
                </c:pt>
                <c:pt idx="285">
                  <c:v>209806.03587474435</c:v>
                </c:pt>
                <c:pt idx="286">
                  <c:v>211831.36566774914</c:v>
                </c:pt>
                <c:pt idx="287">
                  <c:v>213894.35091920503</c:v>
                </c:pt>
                <c:pt idx="288">
                  <c:v>215996.03434110215</c:v>
                </c:pt>
                <c:pt idx="289">
                  <c:v>218137.49717724384</c:v>
                </c:pt>
                <c:pt idx="290">
                  <c:v>220319.86099052633</c:v>
                </c:pt>
                <c:pt idx="291">
                  <c:v>222544.289550287</c:v>
                </c:pt>
                <c:pt idx="292">
                  <c:v>224811.99082629985</c:v>
                </c:pt>
                <c:pt idx="293">
                  <c:v>227124.21909650238</c:v>
                </c:pt>
                <c:pt idx="294">
                  <c:v>229482.27717607038</c:v>
                </c:pt>
                <c:pt idx="295">
                  <c:v>231887.51877605397</c:v>
                </c:pt>
                <c:pt idx="296">
                  <c:v>234341.35100042203</c:v>
                </c:pt>
                <c:pt idx="297">
                  <c:v>236845.2369910607</c:v>
                </c:pt>
                <c:pt idx="298">
                  <c:v>239400.69873103013</c:v>
                </c:pt>
                <c:pt idx="299">
                  <c:v>242009.32001720948</c:v>
                </c:pt>
                <c:pt idx="300">
                  <c:v>244672.74961436322</c:v>
                </c:pt>
                <c:pt idx="301">
                  <c:v>247392.7046036457</c:v>
                </c:pt>
                <c:pt idx="302">
                  <c:v>250170.97393963847</c:v>
                </c:pt>
                <c:pt idx="303">
                  <c:v>253009.42223119104</c:v>
                </c:pt>
                <c:pt idx="304">
                  <c:v>255909.99376262716</c:v>
                </c:pt>
                <c:pt idx="305">
                  <c:v>258874.71677328818</c:v>
                </c:pt>
                <c:pt idx="306">
                  <c:v>261905.70801493805</c:v>
                </c:pt>
                <c:pt idx="307">
                  <c:v>265005.17760825396</c:v>
                </c:pt>
                <c:pt idx="308">
                  <c:v>268175.43422149523</c:v>
                </c:pt>
                <c:pt idx="309">
                  <c:v>271418.8905965035</c:v>
                </c:pt>
                <c:pt idx="310">
                  <c:v>274738.06944944774</c:v>
                </c:pt>
                <c:pt idx="311">
                  <c:v>278135.60977622686</c:v>
                </c:pt>
                <c:pt idx="312">
                  <c:v>281614.2735951964</c:v>
                </c:pt>
                <c:pt idx="313">
                  <c:v>285176.9531629304</c:v>
                </c:pt>
                <c:pt idx="314">
                  <c:v>288826.6787020909</c:v>
                </c:pt>
                <c:pt idx="315">
                  <c:v>292566.62668420974</c:v>
                </c:pt>
                <c:pt idx="316">
                  <c:v>296400.1287143099</c:v>
                </c:pt>
                <c:pt idx="317">
                  <c:v>300330.68106888235</c:v>
                </c:pt>
                <c:pt idx="318">
                  <c:v>304361.95494382095</c:v>
                </c:pt>
                <c:pt idx="319">
                  <c:v>308497.8074745865</c:v>
                </c:pt>
                <c:pt idx="320">
                  <c:v>312742.29359717615</c:v>
                </c:pt>
                <c:pt idx="321">
                  <c:v>317099.6788255102</c:v>
                </c:pt>
                <c:pt idx="322">
                  <c:v>321574.4530287096</c:v>
                </c:pt>
                <c:pt idx="323">
                  <c:v>326171.34530051734</c:v>
                </c:pt>
                <c:pt idx="324">
                  <c:v>330895.3400229608</c:v>
                </c:pt>
                <c:pt idx="325">
                  <c:v>335751.6942373843</c:v>
                </c:pt>
                <c:pt idx="326">
                  <c:v>340745.95644837065</c:v>
                </c:pt>
                <c:pt idx="327">
                  <c:v>345883.98700000957</c:v>
                </c:pt>
                <c:pt idx="328">
                  <c:v>351171.9801796698</c:v>
                </c:pt>
                <c:pt idx="329">
                  <c:v>356616.4882221449</c:v>
                </c:pt>
                <c:pt idx="330">
                  <c:v>362224.4474070587</c:v>
                </c:pt>
                <c:pt idx="331">
                  <c:v>368003.2064650793</c:v>
                </c:pt>
                <c:pt idx="332">
                  <c:v>373960.55753418134</c:v>
                </c:pt>
                <c:pt idx="333">
                  <c:v>380104.7699363826</c:v>
                </c:pt>
                <c:pt idx="334">
                  <c:v>386444.62707859644</c:v>
                </c:pt>
                <c:pt idx="335">
                  <c:v>392989.46681910736</c:v>
                </c:pt>
                <c:pt idx="336">
                  <c:v>399749.2256844303</c:v>
                </c:pt>
                <c:pt idx="337">
                  <c:v>400000</c:v>
                </c:pt>
                <c:pt idx="338">
                  <c:v>400000</c:v>
                </c:pt>
                <c:pt idx="339">
                  <c:v>400000</c:v>
                </c:pt>
                <c:pt idx="340">
                  <c:v>400000</c:v>
                </c:pt>
                <c:pt idx="341">
                  <c:v>400000</c:v>
                </c:pt>
                <c:pt idx="342">
                  <c:v>400000</c:v>
                </c:pt>
                <c:pt idx="343">
                  <c:v>400000</c:v>
                </c:pt>
                <c:pt idx="344">
                  <c:v>400000</c:v>
                </c:pt>
                <c:pt idx="345">
                  <c:v>400000</c:v>
                </c:pt>
                <c:pt idx="346">
                  <c:v>400000</c:v>
                </c:pt>
                <c:pt idx="347">
                  <c:v>400000</c:v>
                </c:pt>
                <c:pt idx="348">
                  <c:v>400000</c:v>
                </c:pt>
                <c:pt idx="349">
                  <c:v>400000</c:v>
                </c:pt>
                <c:pt idx="350">
                  <c:v>400000</c:v>
                </c:pt>
                <c:pt idx="351">
                  <c:v>400000</c:v>
                </c:pt>
                <c:pt idx="352">
                  <c:v>400000</c:v>
                </c:pt>
                <c:pt idx="353">
                  <c:v>400000</c:v>
                </c:pt>
                <c:pt idx="354">
                  <c:v>400000</c:v>
                </c:pt>
                <c:pt idx="355">
                  <c:v>400000</c:v>
                </c:pt>
                <c:pt idx="356">
                  <c:v>400000</c:v>
                </c:pt>
                <c:pt idx="357">
                  <c:v>400000</c:v>
                </c:pt>
                <c:pt idx="358">
                  <c:v>400000</c:v>
                </c:pt>
                <c:pt idx="359">
                  <c:v>400000</c:v>
                </c:pt>
                <c:pt idx="360">
                  <c:v>400000</c:v>
                </c:pt>
                <c:pt idx="361">
                  <c:v>400000</c:v>
                </c:pt>
                <c:pt idx="362">
                  <c:v>400000</c:v>
                </c:pt>
                <c:pt idx="363">
                  <c:v>400000</c:v>
                </c:pt>
                <c:pt idx="364">
                  <c:v>400000</c:v>
                </c:pt>
                <c:pt idx="365">
                  <c:v>400000</c:v>
                </c:pt>
                <c:pt idx="366">
                  <c:v>400000</c:v>
                </c:pt>
                <c:pt idx="367">
                  <c:v>400000</c:v>
                </c:pt>
                <c:pt idx="368">
                  <c:v>400000</c:v>
                </c:pt>
                <c:pt idx="369">
                  <c:v>400000</c:v>
                </c:pt>
                <c:pt idx="370">
                  <c:v>400000</c:v>
                </c:pt>
                <c:pt idx="371">
                  <c:v>400000</c:v>
                </c:pt>
                <c:pt idx="372">
                  <c:v>400000</c:v>
                </c:pt>
                <c:pt idx="373">
                  <c:v>400000</c:v>
                </c:pt>
                <c:pt idx="374">
                  <c:v>400000</c:v>
                </c:pt>
                <c:pt idx="375">
                  <c:v>400000</c:v>
                </c:pt>
                <c:pt idx="376">
                  <c:v>400000</c:v>
                </c:pt>
                <c:pt idx="377">
                  <c:v>400000</c:v>
                </c:pt>
                <c:pt idx="378">
                  <c:v>400000</c:v>
                </c:pt>
                <c:pt idx="379">
                  <c:v>400000</c:v>
                </c:pt>
                <c:pt idx="380">
                  <c:v>400000</c:v>
                </c:pt>
                <c:pt idx="381">
                  <c:v>400000</c:v>
                </c:pt>
                <c:pt idx="382">
                  <c:v>400000</c:v>
                </c:pt>
                <c:pt idx="383">
                  <c:v>400000</c:v>
                </c:pt>
                <c:pt idx="384">
                  <c:v>400000</c:v>
                </c:pt>
                <c:pt idx="385">
                  <c:v>400000</c:v>
                </c:pt>
                <c:pt idx="386">
                  <c:v>400000</c:v>
                </c:pt>
                <c:pt idx="387">
                  <c:v>400000</c:v>
                </c:pt>
                <c:pt idx="388">
                  <c:v>400000</c:v>
                </c:pt>
                <c:pt idx="389">
                  <c:v>400000</c:v>
                </c:pt>
                <c:pt idx="390">
                  <c:v>400000</c:v>
                </c:pt>
                <c:pt idx="391">
                  <c:v>400000</c:v>
                </c:pt>
                <c:pt idx="392">
                  <c:v>400000</c:v>
                </c:pt>
                <c:pt idx="393">
                  <c:v>400000</c:v>
                </c:pt>
                <c:pt idx="394">
                  <c:v>400000</c:v>
                </c:pt>
                <c:pt idx="395">
                  <c:v>400000</c:v>
                </c:pt>
                <c:pt idx="396">
                  <c:v>400000</c:v>
                </c:pt>
                <c:pt idx="397">
                  <c:v>400000</c:v>
                </c:pt>
                <c:pt idx="398">
                  <c:v>400000</c:v>
                </c:pt>
                <c:pt idx="399">
                  <c:v>400000</c:v>
                </c:pt>
                <c:pt idx="400">
                  <c:v>400000</c:v>
                </c:pt>
              </c:numCache>
            </c:numRef>
          </c:yVal>
          <c:smooth val="0"/>
        </c:ser>
        <c:axId val="23322155"/>
        <c:axId val="8572804"/>
      </c:scatterChart>
      <c:valAx>
        <c:axId val="23322155"/>
        <c:scaling>
          <c:orientation val="minMax"/>
        </c:scaling>
        <c:axPos val="b"/>
        <c:title>
          <c:tx>
            <c:rich>
              <a:bodyPr vert="horz" rot="0" anchor="ctr"/>
              <a:lstStyle/>
              <a:p>
                <a:pPr algn="ctr">
                  <a:defRPr/>
                </a:pPr>
                <a:r>
                  <a:rPr lang="en-US" cap="none" sz="1200" b="1" i="0" u="none" baseline="0">
                    <a:solidFill>
                      <a:srgbClr val="000000"/>
                    </a:solidFill>
                  </a:rPr>
                  <a:t>Water saturation</a:t>
                </a:r>
              </a:p>
            </c:rich>
          </c:tx>
          <c:layout>
            <c:manualLayout>
              <c:xMode val="factor"/>
              <c:yMode val="factor"/>
              <c:x val="-0.0085"/>
              <c:y val="0.003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8572804"/>
        <c:crosses val="autoZero"/>
        <c:crossBetween val="midCat"/>
        <c:dispUnits/>
      </c:valAx>
      <c:valAx>
        <c:axId val="8572804"/>
        <c:scaling>
          <c:orientation val="minMax"/>
          <c:max val="50000"/>
        </c:scaling>
        <c:axPos val="l"/>
        <c:title>
          <c:tx>
            <c:rich>
              <a:bodyPr vert="horz" rot="-5400000" anchor="ctr"/>
              <a:lstStyle/>
              <a:p>
                <a:pPr algn="ctr">
                  <a:defRPr/>
                </a:pPr>
                <a:r>
                  <a:rPr lang="en-US" cap="none" sz="1200" b="1" i="0" u="none" baseline="0">
                    <a:solidFill>
                      <a:srgbClr val="000000"/>
                    </a:solidFill>
                  </a:rPr>
                  <a:t>Pc (Pa)</a:t>
                </a:r>
              </a:p>
            </c:rich>
          </c:tx>
          <c:layout>
            <c:manualLayout>
              <c:xMode val="factor"/>
              <c:yMode val="factor"/>
              <c:x val="-0.019"/>
              <c:y val="-0.00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23322155"/>
        <c:crosses val="autoZero"/>
        <c:crossBetween val="midCat"/>
        <c:dispUnits/>
      </c:valAx>
      <c:spPr>
        <a:noFill/>
        <a:ln>
          <a:noFill/>
        </a:ln>
      </c:spPr>
    </c:plotArea>
    <c:plotVisOnly val="1"/>
    <c:dispBlanksAs val="span"/>
    <c:showDLblsOverMax val="0"/>
  </c:chart>
  <c:spPr>
    <a:solidFill>
      <a:srgbClr val="FFFFFF"/>
    </a:solidFill>
    <a:ln w="3175">
      <a:noFill/>
    </a:ln>
  </c:sp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238125</xdr:colOff>
      <xdr:row>0</xdr:row>
      <xdr:rowOff>276225</xdr:rowOff>
    </xdr:from>
    <xdr:to>
      <xdr:col>32</xdr:col>
      <xdr:colOff>390525</xdr:colOff>
      <xdr:row>1</xdr:row>
      <xdr:rowOff>3019425</xdr:rowOff>
    </xdr:to>
    <xdr:graphicFrame>
      <xdr:nvGraphicFramePr>
        <xdr:cNvPr id="1" name="Chart 1"/>
        <xdr:cNvGraphicFramePr/>
      </xdr:nvGraphicFramePr>
      <xdr:xfrm>
        <a:off x="27051000" y="276225"/>
        <a:ext cx="4933950" cy="3276600"/>
      </xdr:xfrm>
      <a:graphic>
        <a:graphicData uri="http://schemas.openxmlformats.org/drawingml/2006/chart">
          <c:chart xmlns:c="http://schemas.openxmlformats.org/drawingml/2006/chart" r:id="rId1"/>
        </a:graphicData>
      </a:graphic>
    </xdr:graphicFrame>
    <xdr:clientData/>
  </xdr:twoCellAnchor>
  <xdr:twoCellAnchor>
    <xdr:from>
      <xdr:col>15</xdr:col>
      <xdr:colOff>628650</xdr:colOff>
      <xdr:row>14</xdr:row>
      <xdr:rowOff>152400</xdr:rowOff>
    </xdr:from>
    <xdr:to>
      <xdr:col>19</xdr:col>
      <xdr:colOff>1038225</xdr:colOff>
      <xdr:row>31</xdr:row>
      <xdr:rowOff>152400</xdr:rowOff>
    </xdr:to>
    <xdr:graphicFrame>
      <xdr:nvGraphicFramePr>
        <xdr:cNvPr id="2" name="Chart 2"/>
        <xdr:cNvGraphicFramePr/>
      </xdr:nvGraphicFramePr>
      <xdr:xfrm>
        <a:off x="17621250" y="6334125"/>
        <a:ext cx="4362450" cy="32385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38100</xdr:rowOff>
    </xdr:from>
    <xdr:to>
      <xdr:col>7</xdr:col>
      <xdr:colOff>409575</xdr:colOff>
      <xdr:row>17</xdr:row>
      <xdr:rowOff>38100</xdr:rowOff>
    </xdr:to>
    <xdr:graphicFrame>
      <xdr:nvGraphicFramePr>
        <xdr:cNvPr id="1" name="Chart 1"/>
        <xdr:cNvGraphicFramePr/>
      </xdr:nvGraphicFramePr>
      <xdr:xfrm>
        <a:off x="85725" y="38100"/>
        <a:ext cx="4257675" cy="3238500"/>
      </xdr:xfrm>
      <a:graphic>
        <a:graphicData uri="http://schemas.openxmlformats.org/drawingml/2006/chart">
          <c:chart xmlns:c="http://schemas.openxmlformats.org/drawingml/2006/chart" r:id="rId1"/>
        </a:graphicData>
      </a:graphic>
    </xdr:graphicFrame>
    <xdr:clientData/>
  </xdr:twoCellAnchor>
  <xdr:twoCellAnchor>
    <xdr:from>
      <xdr:col>0</xdr:col>
      <xdr:colOff>28575</xdr:colOff>
      <xdr:row>18</xdr:row>
      <xdr:rowOff>38100</xdr:rowOff>
    </xdr:from>
    <xdr:to>
      <xdr:col>7</xdr:col>
      <xdr:colOff>352425</xdr:colOff>
      <xdr:row>35</xdr:row>
      <xdr:rowOff>38100</xdr:rowOff>
    </xdr:to>
    <xdr:graphicFrame>
      <xdr:nvGraphicFramePr>
        <xdr:cNvPr id="2" name="Chart 2"/>
        <xdr:cNvGraphicFramePr/>
      </xdr:nvGraphicFramePr>
      <xdr:xfrm>
        <a:off x="28575" y="3467100"/>
        <a:ext cx="4257675" cy="323850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19</xdr:row>
      <xdr:rowOff>104775</xdr:rowOff>
    </xdr:from>
    <xdr:to>
      <xdr:col>7</xdr:col>
      <xdr:colOff>333375</xdr:colOff>
      <xdr:row>36</xdr:row>
      <xdr:rowOff>104775</xdr:rowOff>
    </xdr:to>
    <xdr:graphicFrame>
      <xdr:nvGraphicFramePr>
        <xdr:cNvPr id="1" name="Chart 1"/>
        <xdr:cNvGraphicFramePr/>
      </xdr:nvGraphicFramePr>
      <xdr:xfrm>
        <a:off x="0" y="3724275"/>
        <a:ext cx="4267200" cy="32385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38100</xdr:rowOff>
    </xdr:from>
    <xdr:to>
      <xdr:col>7</xdr:col>
      <xdr:colOff>333375</xdr:colOff>
      <xdr:row>17</xdr:row>
      <xdr:rowOff>38100</xdr:rowOff>
    </xdr:to>
    <xdr:graphicFrame>
      <xdr:nvGraphicFramePr>
        <xdr:cNvPr id="2" name="Chart 2"/>
        <xdr:cNvGraphicFramePr/>
      </xdr:nvGraphicFramePr>
      <xdr:xfrm>
        <a:off x="0" y="38100"/>
        <a:ext cx="4267200" cy="32385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X512"/>
  <sheetViews>
    <sheetView tabSelected="1" zoomScalePageLayoutView="0" workbookViewId="0" topLeftCell="A1">
      <selection activeCell="W9" sqref="W9"/>
    </sheetView>
  </sheetViews>
  <sheetFormatPr defaultColWidth="8.421875" defaultRowHeight="15" customHeight="1"/>
  <cols>
    <col min="1" max="1" width="61.421875" style="0" customWidth="1"/>
    <col min="2" max="2" width="12.421875" style="0" customWidth="1"/>
    <col min="3" max="4" width="8.421875" style="0" customWidth="1"/>
    <col min="5" max="5" width="10.140625" style="0" customWidth="1"/>
    <col min="6" max="6" width="11.8515625" style="0" bestFit="1" customWidth="1"/>
    <col min="7" max="8" width="8.421875" style="0" customWidth="1"/>
    <col min="9" max="9" width="15.7109375" style="0" customWidth="1"/>
    <col min="10" max="10" width="10.421875" style="0" customWidth="1"/>
    <col min="11" max="12" width="30.7109375" style="0" customWidth="1"/>
    <col min="13" max="13" width="12.00390625" style="0" customWidth="1"/>
    <col min="14" max="14" width="8.421875" style="0" customWidth="1"/>
    <col min="15" max="15" width="17.28125" style="0" customWidth="1"/>
    <col min="16" max="16" width="11.00390625" style="0" customWidth="1"/>
    <col min="17" max="17" width="30.7109375" style="0" customWidth="1"/>
    <col min="18" max="18" width="9.140625" style="0" customWidth="1"/>
    <col min="19" max="19" width="8.421875" style="0" customWidth="1"/>
    <col min="20" max="20" width="23.7109375" style="0" customWidth="1"/>
    <col min="21" max="22" width="12.421875" style="0" customWidth="1"/>
    <col min="23" max="23" width="17.8515625" style="0" customWidth="1"/>
    <col min="24" max="24" width="21.57421875" style="0" bestFit="1" customWidth="1"/>
    <col min="25" max="27" width="8.421875" style="0" customWidth="1"/>
    <col min="28" max="28" width="12.7109375" style="0" customWidth="1"/>
  </cols>
  <sheetData>
    <row r="1" spans="1:17" ht="42" customHeight="1">
      <c r="A1" s="16" t="s">
        <v>0</v>
      </c>
      <c r="B1" s="16"/>
      <c r="C1" s="16"/>
      <c r="D1" s="16"/>
      <c r="E1" s="16"/>
      <c r="F1" s="16"/>
      <c r="G1" s="16"/>
      <c r="H1" s="16"/>
      <c r="I1" s="16"/>
      <c r="J1" s="16"/>
      <c r="K1" s="16"/>
      <c r="L1" s="16"/>
      <c r="M1" s="16"/>
      <c r="N1" s="16"/>
      <c r="O1" s="16"/>
      <c r="P1" s="16"/>
      <c r="Q1" s="16"/>
    </row>
    <row r="2" spans="1:24" ht="249.75" customHeight="1">
      <c r="A2" s="1" t="s">
        <v>1</v>
      </c>
      <c r="E2" s="2" t="s">
        <v>2</v>
      </c>
      <c r="F2" s="3" t="s">
        <v>33</v>
      </c>
      <c r="G2" s="3" t="s">
        <v>34</v>
      </c>
      <c r="H2" s="3" t="s">
        <v>35</v>
      </c>
      <c r="I2" s="3" t="s">
        <v>36</v>
      </c>
      <c r="J2" s="3" t="s">
        <v>37</v>
      </c>
      <c r="K2" s="3" t="s">
        <v>38</v>
      </c>
      <c r="L2" s="4" t="s">
        <v>3</v>
      </c>
      <c r="M2" s="5" t="s">
        <v>4</v>
      </c>
      <c r="N2" s="6" t="s">
        <v>5</v>
      </c>
      <c r="O2" s="3" t="s">
        <v>6</v>
      </c>
      <c r="P2" s="3" t="s">
        <v>7</v>
      </c>
      <c r="Q2" s="7" t="s">
        <v>41</v>
      </c>
      <c r="U2" s="15" t="s">
        <v>44</v>
      </c>
      <c r="V2" s="15" t="s">
        <v>45</v>
      </c>
      <c r="W2" s="15" t="s">
        <v>46</v>
      </c>
      <c r="X2" s="15" t="s">
        <v>47</v>
      </c>
    </row>
    <row r="3" spans="1:24" ht="15" customHeight="1">
      <c r="A3" s="2" t="s">
        <v>32</v>
      </c>
      <c r="E3">
        <f>B17</f>
        <v>0.75</v>
      </c>
      <c r="F3">
        <f aca="true" t="shared" si="0" ref="F3:F66">$B$8*((E3-$B$5)/(1-$B$5-$B$6))^$B$7</f>
        <v>0.07</v>
      </c>
      <c r="G3">
        <f aca="true" t="shared" si="1" ref="G3:G66">$B$11*((1-E3-$B$6)/(1-$B$5-$B$6))^$B$10</f>
        <v>0</v>
      </c>
      <c r="H3">
        <f>ABS(B14)-IF(B17&lt;1-B6,ABS(B14),0)</f>
        <v>53250</v>
      </c>
      <c r="I3">
        <v>0</v>
      </c>
      <c r="J3">
        <f aca="true" t="shared" si="2" ref="J3:J66">(F3/$B$23)/(F3/$B$23+G3/$B$24)</f>
        <v>1</v>
      </c>
      <c r="K3">
        <v>1</v>
      </c>
      <c r="L3" s="2" t="s">
        <v>8</v>
      </c>
      <c r="M3">
        <f>0</f>
        <v>0</v>
      </c>
      <c r="N3">
        <f>0</f>
        <v>0</v>
      </c>
      <c r="O3">
        <f>-0.5*K3*N3*($L$4*$L$4)/$B$30</f>
        <v>0</v>
      </c>
      <c r="P3">
        <v>0</v>
      </c>
      <c r="U3" s="2" t="s">
        <v>43</v>
      </c>
      <c r="V3" s="2" t="s">
        <v>42</v>
      </c>
      <c r="W3" s="2" t="s">
        <v>48</v>
      </c>
      <c r="X3" s="2" t="s">
        <v>49</v>
      </c>
    </row>
    <row r="4" spans="1:24" ht="15" customHeight="1">
      <c r="A4" s="2" t="s">
        <v>9</v>
      </c>
      <c r="E4">
        <f aca="true" t="shared" si="3" ref="E4:E67">E3-$B$20</f>
        <v>0.748125</v>
      </c>
      <c r="F4">
        <f t="shared" si="0"/>
        <v>0.06895654066597465</v>
      </c>
      <c r="G4">
        <f t="shared" si="1"/>
        <v>9.999999999999679E-05</v>
      </c>
      <c r="H4">
        <f aca="true" t="shared" si="4" ref="H4:H67">MIN($B$16,ABS($B$14)*((E4-$B$5)/($B$17-$B$5))^$B$15-IF($B$17&lt;1-$B$6,ABS($B$14),0))</f>
        <v>53396.82289401794</v>
      </c>
      <c r="I4">
        <f aca="true" t="shared" si="5" ref="I4:I67">-(F4/$B$23)*(G4/$B$24)/(F4/$B$23+G4/$B$24)*$B$29*(H3-H4)/$B$20</f>
        <v>3.305081147637534E-08</v>
      </c>
      <c r="J4">
        <f t="shared" si="2"/>
        <v>0.55381398882956</v>
      </c>
      <c r="K4">
        <f>K3-L7*B20</f>
        <v>1</v>
      </c>
      <c r="L4" s="8">
        <v>2.73E-05</v>
      </c>
      <c r="M4">
        <f aca="true" t="shared" si="6" ref="M4:M67">(K3-K4)/$B$20</f>
        <v>0</v>
      </c>
      <c r="N4">
        <f aca="true" t="shared" si="7" ref="N4:N67">(M4-M3)/$B$20</f>
        <v>0</v>
      </c>
      <c r="O4">
        <f>-0.5*K4*N4*($L$4*$L$4)/$B$30</f>
        <v>0</v>
      </c>
      <c r="P4">
        <f aca="true" t="shared" si="8" ref="P4:P67">P3+M4*$B$20</f>
        <v>0</v>
      </c>
      <c r="Q4" s="9" t="s">
        <v>39</v>
      </c>
      <c r="U4">
        <v>0</v>
      </c>
      <c r="V4">
        <f>SQRT(U4:U24249)</f>
        <v>0</v>
      </c>
      <c r="W4">
        <f>2*$L$4*V4*$T$5</f>
        <v>0</v>
      </c>
      <c r="X4">
        <v>0</v>
      </c>
    </row>
    <row r="5" spans="1:24" ht="15" customHeight="1">
      <c r="A5" s="10" t="s">
        <v>10</v>
      </c>
      <c r="B5" s="10">
        <v>0</v>
      </c>
      <c r="E5">
        <f t="shared" si="3"/>
        <v>0.7462500000000001</v>
      </c>
      <c r="F5">
        <f t="shared" si="0"/>
        <v>0.06792607565493866</v>
      </c>
      <c r="G5">
        <f t="shared" si="1"/>
        <v>0.00028284271247461023</v>
      </c>
      <c r="H5">
        <f t="shared" si="4"/>
        <v>53544.42057890727</v>
      </c>
      <c r="I5">
        <f t="shared" si="5"/>
        <v>5.1213611995530134E-08</v>
      </c>
      <c r="J5">
        <f t="shared" si="2"/>
        <v>0.3018119577879209</v>
      </c>
      <c r="K5">
        <f aca="true" t="shared" si="9" ref="K5:K68">K4-0.5*K3+0.5*J5+SQRT(0.25*(K3-2*K4-J5)^2-(J5*(2*K4-K3)+0.5*($B$30/($L$4*$L$4))*I5*$B$20*$B$20))</f>
        <v>0.9999660892480413</v>
      </c>
      <c r="M5">
        <f t="shared" si="6"/>
        <v>0.018085734377966865</v>
      </c>
      <c r="N5">
        <f t="shared" si="7"/>
        <v>9.645725001582328</v>
      </c>
      <c r="O5">
        <f aca="true" t="shared" si="10" ref="O5:O68">K5*N5*2*($L$4*$L$4)/$B$30</f>
        <v>7.335325108877593E-08</v>
      </c>
      <c r="P5">
        <f t="shared" si="8"/>
        <v>3.391075195868787E-05</v>
      </c>
      <c r="Q5" s="9">
        <f>P403</f>
        <v>0.9999999999999968</v>
      </c>
      <c r="T5">
        <v>0.00112220831178881</v>
      </c>
      <c r="U5">
        <v>20</v>
      </c>
      <c r="V5">
        <f aca="true" t="shared" si="11" ref="V5:V68">SQRT(U5:U24250)</f>
        <v>4.47213595499958</v>
      </c>
      <c r="W5">
        <f>2*$L$4*V5*$Q$13</f>
        <v>2.754710904132421E-07</v>
      </c>
      <c r="X5">
        <v>1.0857033051498847E-06</v>
      </c>
    </row>
    <row r="6" spans="1:24" ht="30" customHeight="1">
      <c r="A6" s="10" t="s">
        <v>11</v>
      </c>
      <c r="B6" s="10">
        <v>0.25</v>
      </c>
      <c r="E6">
        <f t="shared" si="3"/>
        <v>0.7443750000000001</v>
      </c>
      <c r="F6">
        <f t="shared" si="0"/>
        <v>0.06690847518731136</v>
      </c>
      <c r="G6">
        <f t="shared" si="1"/>
        <v>0.0005196152422706467</v>
      </c>
      <c r="H6">
        <f t="shared" si="4"/>
        <v>53692.79910543304</v>
      </c>
      <c r="I6">
        <f t="shared" si="5"/>
        <v>5.896804906773694E-08</v>
      </c>
      <c r="J6">
        <f t="shared" si="2"/>
        <v>0.18816523975418814</v>
      </c>
      <c r="K6">
        <f t="shared" si="9"/>
        <v>0.9998985964856337</v>
      </c>
      <c r="L6" s="3" t="s">
        <v>12</v>
      </c>
      <c r="M6">
        <f t="shared" si="6"/>
        <v>0.03599613995071138</v>
      </c>
      <c r="N6">
        <f t="shared" si="7"/>
        <v>9.552216305463743</v>
      </c>
      <c r="O6">
        <f t="shared" si="10"/>
        <v>7.26372385848047E-08</v>
      </c>
      <c r="P6">
        <f t="shared" si="8"/>
        <v>0.00010140351436627171</v>
      </c>
      <c r="U6">
        <v>92</v>
      </c>
      <c r="V6">
        <f t="shared" si="11"/>
        <v>9.591663046625438</v>
      </c>
      <c r="W6">
        <f aca="true" t="shared" si="12" ref="W6:W69">2*$L$4*V6*$Q$13</f>
        <v>5.90819667585566E-07</v>
      </c>
      <c r="X6">
        <v>1.3758647194465795E-06</v>
      </c>
    </row>
    <row r="7" spans="1:24" ht="15" customHeight="1">
      <c r="A7" s="10" t="s">
        <v>13</v>
      </c>
      <c r="B7" s="10">
        <v>6</v>
      </c>
      <c r="E7">
        <f t="shared" si="3"/>
        <v>0.7425000000000002</v>
      </c>
      <c r="F7">
        <f t="shared" si="0"/>
        <v>0.0659036104580701</v>
      </c>
      <c r="G7">
        <f t="shared" si="1"/>
        <v>0.0007999999999999739</v>
      </c>
      <c r="H7">
        <f t="shared" si="4"/>
        <v>53841.96458701501</v>
      </c>
      <c r="I7">
        <f t="shared" si="5"/>
        <v>6.263621275693812E-08</v>
      </c>
      <c r="J7">
        <f t="shared" si="2"/>
        <v>0.1291346363035727</v>
      </c>
      <c r="K7">
        <f t="shared" si="9"/>
        <v>0.9997978470638496</v>
      </c>
      <c r="L7" s="8">
        <v>0</v>
      </c>
      <c r="M7">
        <f t="shared" si="6"/>
        <v>0.05373302495155959</v>
      </c>
      <c r="N7">
        <f t="shared" si="7"/>
        <v>9.459672000452379</v>
      </c>
      <c r="O7">
        <f t="shared" si="10"/>
        <v>7.192626251836667E-08</v>
      </c>
      <c r="P7">
        <f t="shared" si="8"/>
        <v>0.00020215293615044594</v>
      </c>
      <c r="Q7" s="9" t="s">
        <v>40</v>
      </c>
      <c r="U7">
        <v>164</v>
      </c>
      <c r="V7">
        <f t="shared" si="11"/>
        <v>12.806248474865697</v>
      </c>
      <c r="W7">
        <f t="shared" si="12"/>
        <v>7.888291561284844E-07</v>
      </c>
      <c r="X7">
        <v>1.5238278247501924E-06</v>
      </c>
    </row>
    <row r="8" spans="1:24" ht="15" customHeight="1">
      <c r="A8" s="10" t="s">
        <v>14</v>
      </c>
      <c r="B8" s="10">
        <v>0.07</v>
      </c>
      <c r="E8">
        <f t="shared" si="3"/>
        <v>0.7406250000000002</v>
      </c>
      <c r="F8">
        <f t="shared" si="0"/>
        <v>0.06491135363185893</v>
      </c>
      <c r="G8">
        <f t="shared" si="1"/>
        <v>0.0011180339887498598</v>
      </c>
      <c r="H8">
        <f t="shared" si="4"/>
        <v>53991.923200536665</v>
      </c>
      <c r="I8">
        <f t="shared" si="5"/>
        <v>6.447943492473774E-08</v>
      </c>
      <c r="J8">
        <f t="shared" si="2"/>
        <v>0.09461726159740609</v>
      </c>
      <c r="K8">
        <f t="shared" si="9"/>
        <v>0.9996641629609557</v>
      </c>
      <c r="M8">
        <f t="shared" si="6"/>
        <v>0.07129818821004127</v>
      </c>
      <c r="N8">
        <f t="shared" si="7"/>
        <v>9.368087071190232</v>
      </c>
      <c r="O8">
        <f t="shared" si="10"/>
        <v>7.122037570091002E-08</v>
      </c>
      <c r="P8">
        <f t="shared" si="8"/>
        <v>0.0003358370390442733</v>
      </c>
      <c r="Q8" s="9">
        <f>K403</f>
        <v>0</v>
      </c>
      <c r="U8">
        <v>236</v>
      </c>
      <c r="V8">
        <f t="shared" si="11"/>
        <v>15.362291495737216</v>
      </c>
      <c r="W8">
        <f t="shared" si="12"/>
        <v>9.462742707644729E-07</v>
      </c>
      <c r="X8">
        <v>1.6400845503458879E-06</v>
      </c>
    </row>
    <row r="9" spans="1:24" ht="15" customHeight="1">
      <c r="A9" s="2" t="s">
        <v>15</v>
      </c>
      <c r="E9">
        <f t="shared" si="3"/>
        <v>0.7387500000000002</v>
      </c>
      <c r="F9">
        <f t="shared" si="0"/>
        <v>0.06393157783810999</v>
      </c>
      <c r="G9">
        <f t="shared" si="1"/>
        <v>0.001469693845669859</v>
      </c>
      <c r="H9">
        <f t="shared" si="4"/>
        <v>54142.68118716687</v>
      </c>
      <c r="I9">
        <f t="shared" si="5"/>
        <v>6.539629263751564E-08</v>
      </c>
      <c r="J9">
        <f t="shared" si="2"/>
        <v>0.07261419026820966</v>
      </c>
      <c r="K9">
        <f t="shared" si="9"/>
        <v>0.9994978628187157</v>
      </c>
      <c r="L9" t="s">
        <v>16</v>
      </c>
      <c r="M9">
        <f t="shared" si="6"/>
        <v>0.0886934091946993</v>
      </c>
      <c r="N9">
        <f t="shared" si="7"/>
        <v>9.277451191817613</v>
      </c>
      <c r="O9">
        <f t="shared" si="10"/>
        <v>7.051958801675567E-08</v>
      </c>
      <c r="P9">
        <f t="shared" si="8"/>
        <v>0.0005021371812843345</v>
      </c>
      <c r="U9">
        <v>308</v>
      </c>
      <c r="V9">
        <f t="shared" si="11"/>
        <v>17.549928774784245</v>
      </c>
      <c r="W9">
        <f t="shared" si="12"/>
        <v>1.0810266201455418E-06</v>
      </c>
      <c r="X9">
        <v>1.7496156802459647E-06</v>
      </c>
    </row>
    <row r="10" spans="1:24" ht="15" customHeight="1">
      <c r="A10" s="10" t="s">
        <v>13</v>
      </c>
      <c r="B10" s="10">
        <v>1.5</v>
      </c>
      <c r="E10">
        <f t="shared" si="3"/>
        <v>0.7368750000000003</v>
      </c>
      <c r="F10">
        <f t="shared" si="0"/>
        <v>0.06296415716617676</v>
      </c>
      <c r="G10">
        <f t="shared" si="1"/>
        <v>0.0018520259177451561</v>
      </c>
      <c r="H10">
        <f t="shared" si="4"/>
        <v>54294.24485319419</v>
      </c>
      <c r="I10">
        <f t="shared" si="5"/>
        <v>6.579457165619824E-08</v>
      </c>
      <c r="J10">
        <f t="shared" si="2"/>
        <v>0.05766648457732259</v>
      </c>
      <c r="K10">
        <f t="shared" si="9"/>
        <v>0.9992992619848114</v>
      </c>
      <c r="L10">
        <v>2.5631169999999997E-05</v>
      </c>
      <c r="M10">
        <f t="shared" si="6"/>
        <v>0.10592044474891557</v>
      </c>
      <c r="N10">
        <f t="shared" si="7"/>
        <v>9.187752295582012</v>
      </c>
      <c r="O10">
        <f t="shared" si="10"/>
        <v>6.982389364132652E-08</v>
      </c>
      <c r="P10">
        <f t="shared" si="8"/>
        <v>0.0007007380151885512</v>
      </c>
      <c r="U10">
        <v>380</v>
      </c>
      <c r="V10">
        <f t="shared" si="11"/>
        <v>19.493588689617926</v>
      </c>
      <c r="W10">
        <f t="shared" si="12"/>
        <v>1.2007506449782783E-06</v>
      </c>
      <c r="X10">
        <v>1.8428132205995389E-06</v>
      </c>
    </row>
    <row r="11" spans="1:24" ht="15" customHeight="1">
      <c r="A11" s="10" t="s">
        <v>17</v>
      </c>
      <c r="B11" s="10">
        <v>0.8</v>
      </c>
      <c r="E11">
        <f t="shared" si="3"/>
        <v>0.7350000000000003</v>
      </c>
      <c r="F11">
        <f t="shared" si="0"/>
        <v>0.06200896666048016</v>
      </c>
      <c r="G11">
        <f t="shared" si="1"/>
        <v>0.0022627416997968806</v>
      </c>
      <c r="H11">
        <f t="shared" si="4"/>
        <v>54446.62057087423</v>
      </c>
      <c r="I11">
        <f t="shared" si="5"/>
        <v>6.588036506597551E-08</v>
      </c>
      <c r="J11">
        <f t="shared" si="2"/>
        <v>0.04700897990967369</v>
      </c>
      <c r="K11">
        <f t="shared" si="9"/>
        <v>0.9990686725574882</v>
      </c>
      <c r="M11">
        <f t="shared" si="6"/>
        <v>0.12298102790572567</v>
      </c>
      <c r="N11">
        <f t="shared" si="7"/>
        <v>9.098977683632052</v>
      </c>
      <c r="O11">
        <f t="shared" si="10"/>
        <v>6.913327954350534E-08</v>
      </c>
      <c r="P11">
        <f t="shared" si="8"/>
        <v>0.0009313274425117868</v>
      </c>
      <c r="U11">
        <v>452</v>
      </c>
      <c r="V11">
        <f t="shared" si="11"/>
        <v>21.2602916254693</v>
      </c>
      <c r="W11">
        <f t="shared" si="12"/>
        <v>1.3095746138988073E-06</v>
      </c>
      <c r="X11">
        <v>1.9273635664873177E-06</v>
      </c>
    </row>
    <row r="12" spans="5:24" ht="15" customHeight="1">
      <c r="E12">
        <f t="shared" si="3"/>
        <v>0.7331250000000004</v>
      </c>
      <c r="F12">
        <f t="shared" si="0"/>
        <v>0.061065882315666405</v>
      </c>
      <c r="G12">
        <f t="shared" si="1"/>
        <v>0.002699999999999914</v>
      </c>
      <c r="H12">
        <f t="shared" si="4"/>
        <v>54599.81477929012</v>
      </c>
      <c r="I12">
        <f t="shared" si="5"/>
        <v>6.576698620588292E-08</v>
      </c>
      <c r="J12">
        <f t="shared" si="2"/>
        <v>0.03911806862698445</v>
      </c>
      <c r="K12">
        <f t="shared" si="9"/>
        <v>0.9988064034308798</v>
      </c>
      <c r="M12">
        <f t="shared" si="6"/>
        <v>0.13987686752449474</v>
      </c>
      <c r="N12">
        <f t="shared" si="7"/>
        <v>9.011114463343507</v>
      </c>
      <c r="O12">
        <f t="shared" si="10"/>
        <v>6.844772888721463E-08</v>
      </c>
      <c r="P12">
        <f t="shared" si="8"/>
        <v>0.0011935965691202144</v>
      </c>
      <c r="U12">
        <v>524</v>
      </c>
      <c r="V12">
        <f t="shared" si="11"/>
        <v>22.891046284519195</v>
      </c>
      <c r="W12">
        <f t="shared" si="12"/>
        <v>1.4100245484815744E-06</v>
      </c>
      <c r="X12">
        <v>2.009031514219831E-06</v>
      </c>
    </row>
    <row r="13" spans="1:24" ht="15" customHeight="1">
      <c r="A13" s="2" t="s">
        <v>18</v>
      </c>
      <c r="E13">
        <f t="shared" si="3"/>
        <v>0.7312500000000004</v>
      </c>
      <c r="F13">
        <f t="shared" si="0"/>
        <v>0.06013478107177755</v>
      </c>
      <c r="G13">
        <f t="shared" si="1"/>
        <v>0.003162277660168278</v>
      </c>
      <c r="H13">
        <f t="shared" si="4"/>
        <v>54753.83398522665</v>
      </c>
      <c r="I13">
        <f t="shared" si="5"/>
        <v>6.552102759110646E-08</v>
      </c>
      <c r="J13">
        <f t="shared" si="2"/>
        <v>0.0330964486143849</v>
      </c>
      <c r="K13">
        <f t="shared" si="9"/>
        <v>0.9985127603403106</v>
      </c>
      <c r="M13">
        <f t="shared" si="6"/>
        <v>0.15660964830358876</v>
      </c>
      <c r="N13">
        <f t="shared" si="7"/>
        <v>8.924149748850141</v>
      </c>
      <c r="O13">
        <f t="shared" si="10"/>
        <v>6.776722262254836E-08</v>
      </c>
      <c r="P13">
        <f t="shared" si="8"/>
        <v>0.0014872396596894433</v>
      </c>
      <c r="Q13" s="14">
        <v>0.001128154</v>
      </c>
      <c r="U13">
        <v>596</v>
      </c>
      <c r="V13">
        <f t="shared" si="11"/>
        <v>24.413111231467404</v>
      </c>
      <c r="W13">
        <f t="shared" si="12"/>
        <v>1.5037795002170783E-06</v>
      </c>
      <c r="X13">
        <v>2.0820522674865485E-06</v>
      </c>
    </row>
    <row r="14" spans="1:24" ht="15" customHeight="1">
      <c r="A14" s="10" t="s">
        <v>19</v>
      </c>
      <c r="B14" s="10">
        <v>-53250</v>
      </c>
      <c r="E14">
        <f t="shared" si="3"/>
        <v>0.7293750000000004</v>
      </c>
      <c r="F14">
        <f t="shared" si="0"/>
        <v>0.059215540809434135</v>
      </c>
      <c r="G14">
        <f t="shared" si="1"/>
        <v>0.003648287269390824</v>
      </c>
      <c r="H14">
        <f t="shared" si="4"/>
        <v>54908.68476405784</v>
      </c>
      <c r="I14">
        <f t="shared" si="5"/>
        <v>6.518377979604875E-08</v>
      </c>
      <c r="J14">
        <f t="shared" si="2"/>
        <v>0.028386555228434713</v>
      </c>
      <c r="K14">
        <f t="shared" si="9"/>
        <v>0.9981880459072152</v>
      </c>
      <c r="M14">
        <f t="shared" si="6"/>
        <v>0.17318103098418192</v>
      </c>
      <c r="N14">
        <f t="shared" si="7"/>
        <v>8.838070762983019</v>
      </c>
      <c r="O14">
        <f t="shared" si="10"/>
        <v>6.709174032505945E-08</v>
      </c>
      <c r="P14">
        <f t="shared" si="8"/>
        <v>0.0018119540927847844</v>
      </c>
      <c r="U14">
        <v>668</v>
      </c>
      <c r="V14">
        <f t="shared" si="11"/>
        <v>25.84569596664017</v>
      </c>
      <c r="W14">
        <f t="shared" si="12"/>
        <v>1.592022720700174E-06</v>
      </c>
      <c r="X14">
        <v>2.1560338201383557E-06</v>
      </c>
    </row>
    <row r="15" spans="1:24" ht="15" customHeight="1">
      <c r="A15" s="10" t="s">
        <v>13</v>
      </c>
      <c r="B15" s="10">
        <v>-1.1</v>
      </c>
      <c r="E15">
        <f t="shared" si="3"/>
        <v>0.7275000000000005</v>
      </c>
      <c r="F15">
        <f t="shared" si="0"/>
        <v>0.058308040345030246</v>
      </c>
      <c r="G15">
        <f t="shared" si="1"/>
        <v>0.004156921938165174</v>
      </c>
      <c r="H15">
        <f t="shared" si="4"/>
        <v>55064.37376064875</v>
      </c>
      <c r="I15">
        <f t="shared" si="5"/>
        <v>6.478199424822427E-08</v>
      </c>
      <c r="J15">
        <f t="shared" si="2"/>
        <v>0.02462635292647834</v>
      </c>
      <c r="K15">
        <f t="shared" si="9"/>
        <v>0.9978325596834869</v>
      </c>
      <c r="M15">
        <f t="shared" si="6"/>
        <v>0.18959265265507952</v>
      </c>
      <c r="N15">
        <f t="shared" si="7"/>
        <v>8.75286489114539</v>
      </c>
      <c r="O15">
        <f t="shared" si="10"/>
        <v>6.642126066749897E-08</v>
      </c>
      <c r="P15">
        <f t="shared" si="8"/>
        <v>0.0021674403165130585</v>
      </c>
      <c r="U15">
        <v>740</v>
      </c>
      <c r="V15">
        <f t="shared" si="11"/>
        <v>27.202941017470888</v>
      </c>
      <c r="W15">
        <f t="shared" si="12"/>
        <v>1.675625226946062E-06</v>
      </c>
      <c r="X15">
        <v>2.2252113758647196E-06</v>
      </c>
    </row>
    <row r="16" spans="1:24" ht="15" customHeight="1">
      <c r="A16" s="10" t="s">
        <v>20</v>
      </c>
      <c r="B16" s="10">
        <v>400000</v>
      </c>
      <c r="E16">
        <f t="shared" si="3"/>
        <v>0.7256250000000005</v>
      </c>
      <c r="F16">
        <f t="shared" si="0"/>
        <v>0.05741215942594084</v>
      </c>
      <c r="G16">
        <f t="shared" si="1"/>
        <v>0.004687216658103033</v>
      </c>
      <c r="H16">
        <f t="shared" si="4"/>
        <v>55220.90769027128</v>
      </c>
      <c r="I16">
        <f t="shared" si="5"/>
        <v>6.43336477660372E-08</v>
      </c>
      <c r="J16">
        <f t="shared" si="2"/>
        <v>0.021571991239528705</v>
      </c>
      <c r="K16">
        <f t="shared" si="9"/>
        <v>0.9974465981951477</v>
      </c>
      <c r="M16">
        <f t="shared" si="6"/>
        <v>0.2058461271142657</v>
      </c>
      <c r="N16">
        <f t="shared" si="7"/>
        <v>8.668519711565963</v>
      </c>
      <c r="O16">
        <f t="shared" si="10"/>
        <v>6.575576170992525E-08</v>
      </c>
      <c r="P16">
        <f t="shared" si="8"/>
        <v>0.0025534018048523066</v>
      </c>
      <c r="U16">
        <v>812</v>
      </c>
      <c r="V16">
        <f t="shared" si="11"/>
        <v>28.495613697550013</v>
      </c>
      <c r="W16">
        <f t="shared" si="12"/>
        <v>1.7552502554138826E-06</v>
      </c>
      <c r="X16">
        <v>2.287663335895465E-06</v>
      </c>
    </row>
    <row r="17" spans="1:24" ht="15" customHeight="1">
      <c r="A17" s="10" t="s">
        <v>21</v>
      </c>
      <c r="B17" s="10">
        <f>1-B6</f>
        <v>0.75</v>
      </c>
      <c r="E17">
        <f t="shared" si="3"/>
        <v>0.7237500000000006</v>
      </c>
      <c r="F17">
        <f t="shared" si="0"/>
        <v>0.056527778725741364</v>
      </c>
      <c r="G17">
        <f t="shared" si="1"/>
        <v>0.005238320341483353</v>
      </c>
      <c r="H17">
        <f t="shared" si="4"/>
        <v>55378.29333953456</v>
      </c>
      <c r="I17">
        <f t="shared" si="5"/>
        <v>6.38511988878609E-08</v>
      </c>
      <c r="J17">
        <f t="shared" si="2"/>
        <v>0.01905405643880675</v>
      </c>
      <c r="K17">
        <f t="shared" si="9"/>
        <v>0.997030454985282</v>
      </c>
      <c r="M17">
        <f t="shared" si="6"/>
        <v>0.22194304526171513</v>
      </c>
      <c r="N17">
        <f t="shared" si="7"/>
        <v>8.58502301197303</v>
      </c>
      <c r="O17">
        <f t="shared" si="10"/>
        <v>6.509522108461648E-08</v>
      </c>
      <c r="P17">
        <f t="shared" si="8"/>
        <v>0.0029695450147180225</v>
      </c>
      <c r="U17">
        <v>884</v>
      </c>
      <c r="V17">
        <f t="shared" si="11"/>
        <v>29.732137494637012</v>
      </c>
      <c r="W17">
        <f t="shared" si="12"/>
        <v>1.8314166694346096E-06</v>
      </c>
      <c r="X17">
        <v>2.351076095311299E-06</v>
      </c>
    </row>
    <row r="18" spans="5:24" ht="15" customHeight="1">
      <c r="E18">
        <f t="shared" si="3"/>
        <v>0.7218750000000006</v>
      </c>
      <c r="F18">
        <f t="shared" si="0"/>
        <v>0.05565477983943967</v>
      </c>
      <c r="G18">
        <f t="shared" si="1"/>
        <v>0.005809475019310939</v>
      </c>
      <c r="H18">
        <f t="shared" si="4"/>
        <v>55536.5375673301</v>
      </c>
      <c r="I18">
        <f t="shared" si="5"/>
        <v>6.334351202587556E-08</v>
      </c>
      <c r="J18">
        <f t="shared" si="2"/>
        <v>0.016951687882472644</v>
      </c>
      <c r="K18">
        <f t="shared" si="9"/>
        <v>0.9965844206562047</v>
      </c>
      <c r="M18">
        <f t="shared" si="6"/>
        <v>0.237884975507896</v>
      </c>
      <c r="N18">
        <f t="shared" si="7"/>
        <v>8.502362797963134</v>
      </c>
      <c r="O18">
        <f t="shared" si="10"/>
        <v>6.443961611596495E-08</v>
      </c>
      <c r="P18">
        <f t="shared" si="8"/>
        <v>0.0034155793437953275</v>
      </c>
      <c r="U18">
        <v>956</v>
      </c>
      <c r="V18">
        <f t="shared" si="11"/>
        <v>30.919249667480614</v>
      </c>
      <c r="W18">
        <f t="shared" si="12"/>
        <v>1.9045394653394339E-06</v>
      </c>
      <c r="X18">
        <v>2.4087240584166027E-06</v>
      </c>
    </row>
    <row r="19" spans="1:24" ht="15" customHeight="1">
      <c r="A19" s="13" t="s">
        <v>22</v>
      </c>
      <c r="B19" s="13">
        <v>400</v>
      </c>
      <c r="E19">
        <f t="shared" si="3"/>
        <v>0.7200000000000006</v>
      </c>
      <c r="F19">
        <f t="shared" si="0"/>
        <v>0.054793045278720295</v>
      </c>
      <c r="G19">
        <f t="shared" si="1"/>
        <v>0.006399999999999799</v>
      </c>
      <c r="H19">
        <f t="shared" si="4"/>
        <v>55695.64730579187</v>
      </c>
      <c r="I19">
        <f t="shared" si="5"/>
        <v>6.281703907182524E-08</v>
      </c>
      <c r="J19">
        <f t="shared" si="2"/>
        <v>0.015176663346597737</v>
      </c>
      <c r="K19">
        <f t="shared" si="9"/>
        <v>0.9961087829108466</v>
      </c>
      <c r="M19">
        <f t="shared" si="6"/>
        <v>0.25367346419097697</v>
      </c>
      <c r="N19">
        <f t="shared" si="7"/>
        <v>8.420527297643185</v>
      </c>
      <c r="O19">
        <f t="shared" si="10"/>
        <v>6.378892391020375E-08</v>
      </c>
      <c r="P19">
        <f t="shared" si="8"/>
        <v>0.0038912170891534092</v>
      </c>
      <c r="U19">
        <v>1028</v>
      </c>
      <c r="V19">
        <f t="shared" si="11"/>
        <v>32.0624390837628</v>
      </c>
      <c r="W19">
        <f t="shared" si="12"/>
        <v>1.9749567420548417E-06</v>
      </c>
      <c r="X19">
        <v>2.4702152190622602E-06</v>
      </c>
    </row>
    <row r="20" spans="1:24" ht="15" customHeight="1">
      <c r="A20" t="s">
        <v>23</v>
      </c>
      <c r="B20">
        <f>(B17-B5)/B19</f>
        <v>0.001875</v>
      </c>
      <c r="E20">
        <f t="shared" si="3"/>
        <v>0.7181250000000007</v>
      </c>
      <c r="F20">
        <f t="shared" si="0"/>
        <v>0.05394245846720096</v>
      </c>
      <c r="G20">
        <f t="shared" si="1"/>
        <v>0.0070092795635497964</v>
      </c>
      <c r="H20">
        <f t="shared" si="4"/>
        <v>55855.62956127171</v>
      </c>
      <c r="I20">
        <f t="shared" si="5"/>
        <v>6.227656957010284E-08</v>
      </c>
      <c r="J20">
        <f t="shared" si="2"/>
        <v>0.013663282859521753</v>
      </c>
      <c r="K20">
        <f t="shared" si="9"/>
        <v>0.9956038265933566</v>
      </c>
      <c r="M20">
        <f t="shared" si="6"/>
        <v>0.2693100359946854</v>
      </c>
      <c r="N20">
        <f t="shared" si="7"/>
        <v>8.339504961977825</v>
      </c>
      <c r="O20">
        <f t="shared" si="10"/>
        <v>6.314312141075968E-08</v>
      </c>
      <c r="P20">
        <f t="shared" si="8"/>
        <v>0.004396173406643444</v>
      </c>
      <c r="U20">
        <v>1100</v>
      </c>
      <c r="V20">
        <f t="shared" si="11"/>
        <v>33.166247903554</v>
      </c>
      <c r="W20">
        <f t="shared" si="12"/>
        <v>2.0429482839612785E-06</v>
      </c>
      <c r="X20">
        <v>2.5220983858570334E-06</v>
      </c>
    </row>
    <row r="21" spans="5:24" ht="15" customHeight="1">
      <c r="E21">
        <f t="shared" si="3"/>
        <v>0.7162500000000007</v>
      </c>
      <c r="F21">
        <f t="shared" si="0"/>
        <v>0.05310290373570142</v>
      </c>
      <c r="G21">
        <f t="shared" si="1"/>
        <v>0.00763675323681447</v>
      </c>
      <c r="H21">
        <f t="shared" si="4"/>
        <v>56016.49141533036</v>
      </c>
      <c r="I21">
        <f t="shared" si="5"/>
        <v>6.172572102274883E-08</v>
      </c>
      <c r="J21">
        <f t="shared" si="2"/>
        <v>0.01236174892951047</v>
      </c>
      <c r="K21">
        <f t="shared" si="9"/>
        <v>0.9950698337289218</v>
      </c>
      <c r="M21">
        <f t="shared" si="6"/>
        <v>0.2847961943652185</v>
      </c>
      <c r="N21">
        <f t="shared" si="7"/>
        <v>8.259284464284338</v>
      </c>
      <c r="O21">
        <f t="shared" si="10"/>
        <v>6.250218544541713E-08</v>
      </c>
      <c r="P21">
        <f t="shared" si="8"/>
        <v>0.004930166271078229</v>
      </c>
      <c r="U21">
        <v>1172</v>
      </c>
      <c r="V21">
        <f t="shared" si="11"/>
        <v>34.23448553724738</v>
      </c>
      <c r="W21">
        <f t="shared" si="12"/>
        <v>2.108748740104613E-06</v>
      </c>
      <c r="X21">
        <v>2.57205995388163E-06</v>
      </c>
    </row>
    <row r="22" spans="1:24" ht="15" customHeight="1">
      <c r="A22" s="2" t="s">
        <v>24</v>
      </c>
      <c r="E22">
        <f t="shared" si="3"/>
        <v>0.7143750000000008</v>
      </c>
      <c r="F22">
        <f t="shared" si="0"/>
        <v>0.05227426631752466</v>
      </c>
      <c r="G22">
        <f t="shared" si="1"/>
        <v>0.00828190799272702</v>
      </c>
      <c r="H22">
        <f t="shared" si="4"/>
        <v>56178.24002574433</v>
      </c>
      <c r="I22">
        <f t="shared" si="5"/>
        <v>6.116726764548857E-08</v>
      </c>
      <c r="J22">
        <f t="shared" si="2"/>
        <v>0.011233722610751304</v>
      </c>
      <c r="K22">
        <f t="shared" si="9"/>
        <v>0.9945070835628145</v>
      </c>
      <c r="M22">
        <f t="shared" si="6"/>
        <v>0.30013342192389086</v>
      </c>
      <c r="N22">
        <f t="shared" si="7"/>
        <v>8.179854697958582</v>
      </c>
      <c r="O22">
        <f t="shared" si="10"/>
        <v>6.186609275841943E-08</v>
      </c>
      <c r="P22">
        <f t="shared" si="8"/>
        <v>0.005492916437185524</v>
      </c>
      <c r="U22">
        <v>1244</v>
      </c>
      <c r="V22">
        <f t="shared" si="11"/>
        <v>35.270384177096794</v>
      </c>
      <c r="W22">
        <f t="shared" si="12"/>
        <v>2.1725572045046935E-06</v>
      </c>
      <c r="X22">
        <v>2.614335126825519E-06</v>
      </c>
    </row>
    <row r="23" spans="1:24" ht="15" customHeight="1">
      <c r="A23" s="10" t="s">
        <v>9</v>
      </c>
      <c r="B23" s="10">
        <v>0.001</v>
      </c>
      <c r="E23">
        <f t="shared" si="3"/>
        <v>0.7125000000000008</v>
      </c>
      <c r="F23">
        <f t="shared" si="0"/>
        <v>0.051456432343750365</v>
      </c>
      <c r="G23">
        <f t="shared" si="1"/>
        <v>0.008944271909998873</v>
      </c>
      <c r="H23">
        <f t="shared" si="4"/>
        <v>56340.882627528874</v>
      </c>
      <c r="I23">
        <f t="shared" si="5"/>
        <v>6.060336585662357E-08</v>
      </c>
      <c r="J23">
        <f t="shared" si="2"/>
        <v>0.01024927186975385</v>
      </c>
      <c r="K23">
        <f t="shared" si="9"/>
        <v>0.9939158525986755</v>
      </c>
      <c r="M23">
        <f t="shared" si="6"/>
        <v>0.3153231808740979</v>
      </c>
      <c r="N23">
        <f t="shared" si="7"/>
        <v>8.101204773443746</v>
      </c>
      <c r="O23">
        <f t="shared" si="10"/>
        <v>6.123482003524826E-08</v>
      </c>
      <c r="P23">
        <f t="shared" si="8"/>
        <v>0.006084147401324458</v>
      </c>
      <c r="U23">
        <v>1316</v>
      </c>
      <c r="V23">
        <f t="shared" si="11"/>
        <v>36.27671429443411</v>
      </c>
      <c r="W23">
        <f t="shared" si="12"/>
        <v>2.2345443304615165E-06</v>
      </c>
      <c r="X23">
        <v>2.66141429669485E-06</v>
      </c>
    </row>
    <row r="24" spans="1:24" ht="15" customHeight="1">
      <c r="A24" s="10" t="s">
        <v>15</v>
      </c>
      <c r="B24" s="10">
        <f>0.0018/1000</f>
        <v>1.8E-06</v>
      </c>
      <c r="E24">
        <f t="shared" si="3"/>
        <v>0.7106250000000008</v>
      </c>
      <c r="F24">
        <f t="shared" si="0"/>
        <v>0.05064928883854052</v>
      </c>
      <c r="G24">
        <f t="shared" si="1"/>
        <v>0.00962340895940695</v>
      </c>
      <c r="H24">
        <f t="shared" si="4"/>
        <v>56504.42653397755</v>
      </c>
      <c r="I24">
        <f t="shared" si="5"/>
        <v>6.003571209733996E-08</v>
      </c>
      <c r="J24">
        <f t="shared" si="2"/>
        <v>0.009384733224531596</v>
      </c>
      <c r="K24">
        <f t="shared" si="9"/>
        <v>0.9932964146360472</v>
      </c>
      <c r="M24">
        <f t="shared" si="6"/>
        <v>0.3303669134017658</v>
      </c>
      <c r="N24">
        <f t="shared" si="7"/>
        <v>8.023324014756236</v>
      </c>
      <c r="O24">
        <f t="shared" si="10"/>
        <v>6.060834392252366E-08</v>
      </c>
      <c r="P24">
        <f t="shared" si="8"/>
        <v>0.006703585363952769</v>
      </c>
      <c r="U24">
        <v>1388</v>
      </c>
      <c r="V24">
        <f t="shared" si="11"/>
        <v>37.255872020394314</v>
      </c>
      <c r="W24">
        <f t="shared" si="12"/>
        <v>2.294857712963957E-06</v>
      </c>
      <c r="X24">
        <v>2.707532667179093E-06</v>
      </c>
    </row>
    <row r="25" spans="5:24" ht="15" customHeight="1">
      <c r="E25">
        <f t="shared" si="3"/>
        <v>0.7087500000000009</v>
      </c>
      <c r="F25">
        <f t="shared" si="0"/>
        <v>0.04985272371445772</v>
      </c>
      <c r="G25">
        <f t="shared" si="1"/>
        <v>0.010318914671611218</v>
      </c>
      <c r="H25">
        <f t="shared" si="4"/>
        <v>56668.879137718475</v>
      </c>
      <c r="I25">
        <f t="shared" si="5"/>
        <v>5.946565531547978E-08</v>
      </c>
      <c r="J25">
        <f t="shared" si="2"/>
        <v>0.008621185874833575</v>
      </c>
      <c r="K25">
        <f t="shared" si="9"/>
        <v>0.992649040807169</v>
      </c>
      <c r="M25">
        <f t="shared" si="6"/>
        <v>0.3452660420684003</v>
      </c>
      <c r="N25">
        <f t="shared" si="7"/>
        <v>7.946201955538376</v>
      </c>
      <c r="O25">
        <f t="shared" si="10"/>
        <v>5.998664104285779E-08</v>
      </c>
      <c r="P25">
        <f t="shared" si="8"/>
        <v>0.007350959192831019</v>
      </c>
      <c r="U25">
        <v>1460</v>
      </c>
      <c r="V25">
        <f t="shared" si="11"/>
        <v>38.2099463490856</v>
      </c>
      <c r="W25">
        <f t="shared" si="12"/>
        <v>2.3536260282174446E-06</v>
      </c>
      <c r="X25">
        <v>2.7594158339738663E-06</v>
      </c>
    </row>
    <row r="26" spans="1:24" ht="15" customHeight="1">
      <c r="A26" s="2" t="s">
        <v>25</v>
      </c>
      <c r="E26">
        <f t="shared" si="3"/>
        <v>0.7068750000000009</v>
      </c>
      <c r="F26">
        <f t="shared" si="0"/>
        <v>0.049066625767795365</v>
      </c>
      <c r="G26">
        <f t="shared" si="1"/>
        <v>0.011030412503618902</v>
      </c>
      <c r="H26">
        <f t="shared" si="4"/>
        <v>56834.24791178768</v>
      </c>
      <c r="I26">
        <f t="shared" si="5"/>
        <v>5.889427846214753E-08</v>
      </c>
      <c r="J26">
        <f t="shared" si="2"/>
        <v>0.007943344885584609</v>
      </c>
      <c r="K26">
        <f t="shared" si="9"/>
        <v>0.9919739996130508</v>
      </c>
      <c r="M26">
        <f t="shared" si="6"/>
        <v>0.36002197019637805</v>
      </c>
      <c r="N26">
        <f t="shared" si="7"/>
        <v>7.869828334921477</v>
      </c>
      <c r="O26">
        <f t="shared" si="10"/>
        <v>5.9369688006865614E-08</v>
      </c>
      <c r="P26">
        <f t="shared" si="8"/>
        <v>0.008026000386949228</v>
      </c>
      <c r="U26">
        <v>1532</v>
      </c>
      <c r="V26">
        <f t="shared" si="11"/>
        <v>39.14077158156185</v>
      </c>
      <c r="W26">
        <f t="shared" si="12"/>
        <v>2.4109622640462626E-06</v>
      </c>
      <c r="X26">
        <v>2.807455803228286E-06</v>
      </c>
    </row>
    <row r="27" spans="1:24" ht="15" customHeight="1">
      <c r="A27" s="10" t="s">
        <v>26</v>
      </c>
      <c r="B27" s="10">
        <v>13.9</v>
      </c>
      <c r="E27">
        <f t="shared" si="3"/>
        <v>0.705000000000001</v>
      </c>
      <c r="F27">
        <f t="shared" si="0"/>
        <v>0.0482908846739204</v>
      </c>
      <c r="G27">
        <f t="shared" si="1"/>
        <v>0.011757550765358874</v>
      </c>
      <c r="H27">
        <f t="shared" si="4"/>
        <v>57000.54041071988</v>
      </c>
      <c r="I27">
        <f t="shared" si="5"/>
        <v>5.832245842257324E-08</v>
      </c>
      <c r="J27">
        <f t="shared" si="2"/>
        <v>0.007338746303758131</v>
      </c>
      <c r="K27">
        <f t="shared" si="9"/>
        <v>0.9912715569588384</v>
      </c>
      <c r="M27">
        <f t="shared" si="6"/>
        <v>0.3746360822466007</v>
      </c>
      <c r="N27">
        <f t="shared" si="7"/>
        <v>7.794193093452092</v>
      </c>
      <c r="O27">
        <f t="shared" si="10"/>
        <v>5.875746142429393E-08</v>
      </c>
      <c r="P27">
        <f t="shared" si="8"/>
        <v>0.008728443041161604</v>
      </c>
      <c r="U27">
        <v>1604</v>
      </c>
      <c r="V27">
        <f t="shared" si="11"/>
        <v>40.049968789001575</v>
      </c>
      <c r="W27">
        <f t="shared" si="12"/>
        <v>2.4669662739096255E-06</v>
      </c>
      <c r="X27">
        <v>2.8554957724827054E-06</v>
      </c>
    </row>
    <row r="28" spans="1:24" ht="15" customHeight="1">
      <c r="A28" t="s">
        <v>27</v>
      </c>
      <c r="B28" s="11">
        <v>9.869232999999999E-16</v>
      </c>
      <c r="E28">
        <f t="shared" si="3"/>
        <v>0.703125000000001</v>
      </c>
      <c r="F28">
        <f t="shared" si="0"/>
        <v>0.04752539098262827</v>
      </c>
      <c r="G28">
        <f t="shared" si="1"/>
        <v>0.012499999999999605</v>
      </c>
      <c r="H28">
        <f t="shared" si="4"/>
        <v>57167.76427165707</v>
      </c>
      <c r="I28">
        <f t="shared" si="5"/>
        <v>5.775091068965012E-08</v>
      </c>
      <c r="J28">
        <f t="shared" si="2"/>
        <v>0.006797139018224454</v>
      </c>
      <c r="K28">
        <f t="shared" si="9"/>
        <v>0.9905419761884865</v>
      </c>
      <c r="M28">
        <f t="shared" si="6"/>
        <v>0.38910974418768046</v>
      </c>
      <c r="N28">
        <f t="shared" si="7"/>
        <v>7.719286368575862</v>
      </c>
      <c r="O28">
        <f t="shared" si="10"/>
        <v>5.814993791050571E-08</v>
      </c>
      <c r="P28">
        <f t="shared" si="8"/>
        <v>0.009458023811513505</v>
      </c>
      <c r="U28">
        <v>1676</v>
      </c>
      <c r="V28">
        <f t="shared" si="11"/>
        <v>40.93897898091744</v>
      </c>
      <c r="W28">
        <f t="shared" si="12"/>
        <v>2.521726819970791E-06</v>
      </c>
      <c r="X28">
        <v>2.902574942352037E-06</v>
      </c>
    </row>
    <row r="29" spans="1:24" ht="15" customHeight="1">
      <c r="A29" t="s">
        <v>28</v>
      </c>
      <c r="B29">
        <f>B27*B28</f>
        <v>1.3718233869999998E-14</v>
      </c>
      <c r="E29">
        <f t="shared" si="3"/>
        <v>0.701250000000001</v>
      </c>
      <c r="F29">
        <f t="shared" si="0"/>
        <v>0.046770036113510265</v>
      </c>
      <c r="G29">
        <f t="shared" si="1"/>
        <v>0.01325745073534082</v>
      </c>
      <c r="H29">
        <f t="shared" si="4"/>
        <v>57335.92721547506</v>
      </c>
      <c r="I29">
        <f t="shared" si="5"/>
        <v>5.7180223079939305E-08</v>
      </c>
      <c r="J29">
        <f t="shared" si="2"/>
        <v>0.0063100252438396945</v>
      </c>
      <c r="K29">
        <f t="shared" si="9"/>
        <v>0.9897855181187544</v>
      </c>
      <c r="M29">
        <f t="shared" si="6"/>
        <v>0.40344430385713304</v>
      </c>
      <c r="N29">
        <f t="shared" si="7"/>
        <v>7.645098490374706</v>
      </c>
      <c r="O29">
        <f t="shared" si="10"/>
        <v>5.7547094093621535E-08</v>
      </c>
      <c r="P29">
        <f t="shared" si="8"/>
        <v>0.01021448188124563</v>
      </c>
      <c r="U29">
        <v>1748</v>
      </c>
      <c r="V29">
        <f t="shared" si="11"/>
        <v>41.80908992073375</v>
      </c>
      <c r="W29">
        <f t="shared" si="12"/>
        <v>2.5753232248617757E-06</v>
      </c>
      <c r="X29">
        <v>2.949654112221368E-06</v>
      </c>
    </row>
    <row r="30" spans="1:24" ht="15" customHeight="1">
      <c r="A30" s="10" t="s">
        <v>29</v>
      </c>
      <c r="B30" s="10">
        <v>0.196</v>
      </c>
      <c r="E30">
        <f t="shared" si="3"/>
        <v>0.6993750000000011</v>
      </c>
      <c r="F30">
        <f t="shared" si="0"/>
        <v>0.04602471235133301</v>
      </c>
      <c r="G30">
        <f t="shared" si="1"/>
        <v>0.014029611541307458</v>
      </c>
      <c r="H30">
        <f t="shared" si="4"/>
        <v>57505.037047928556</v>
      </c>
      <c r="I30">
        <f t="shared" si="5"/>
        <v>5.661088147155158E-08</v>
      </c>
      <c r="J30">
        <f t="shared" si="2"/>
        <v>0.005870309327746579</v>
      </c>
      <c r="K30">
        <f t="shared" si="9"/>
        <v>0.9890024410725393</v>
      </c>
      <c r="M30">
        <f t="shared" si="6"/>
        <v>0.4176410913146948</v>
      </c>
      <c r="N30">
        <f t="shared" si="7"/>
        <v>7.57161997736627</v>
      </c>
      <c r="O30">
        <f t="shared" si="10"/>
        <v>5.6948906620917667E-08</v>
      </c>
      <c r="P30">
        <f t="shared" si="8"/>
        <v>0.010997558927460682</v>
      </c>
      <c r="U30">
        <v>1820</v>
      </c>
      <c r="V30">
        <f t="shared" si="11"/>
        <v>42.661458015403085</v>
      </c>
      <c r="W30">
        <f t="shared" si="12"/>
        <v>2.627826720022634E-06</v>
      </c>
      <c r="X30">
        <v>3.0005764796310536E-06</v>
      </c>
    </row>
    <row r="31" spans="5:24" ht="15" customHeight="1">
      <c r="E31">
        <f t="shared" si="3"/>
        <v>0.6975000000000011</v>
      </c>
      <c r="F31">
        <f t="shared" si="0"/>
        <v>0.04528931284143044</v>
      </c>
      <c r="G31">
        <f t="shared" si="1"/>
        <v>0.014816207341961242</v>
      </c>
      <c r="H31">
        <f t="shared" si="4"/>
        <v>57675.10166081498</v>
      </c>
      <c r="I31">
        <f t="shared" si="5"/>
        <v>5.604328965895591E-08</v>
      </c>
      <c r="J31">
        <f t="shared" si="2"/>
        <v>0.00547202650898158</v>
      </c>
      <c r="K31">
        <f t="shared" si="9"/>
        <v>0.9881930009115634</v>
      </c>
      <c r="M31">
        <f t="shared" si="6"/>
        <v>0.43170141918717303</v>
      </c>
      <c r="N31">
        <f t="shared" si="7"/>
        <v>7.498841531988395</v>
      </c>
      <c r="O31">
        <f t="shared" si="10"/>
        <v>5.6355352161688945E-08</v>
      </c>
      <c r="P31">
        <f t="shared" si="8"/>
        <v>0.011806999088436632</v>
      </c>
      <c r="U31">
        <v>1892</v>
      </c>
      <c r="V31">
        <f t="shared" si="11"/>
        <v>43.497126341863094</v>
      </c>
      <c r="W31">
        <f t="shared" si="12"/>
        <v>2.6793015560808705E-06</v>
      </c>
      <c r="X31">
        <v>3.0399692544196775E-06</v>
      </c>
    </row>
    <row r="32" spans="1:24" ht="15" customHeight="1">
      <c r="A32" s="12" t="s">
        <v>30</v>
      </c>
      <c r="B32" s="12">
        <v>0.073</v>
      </c>
      <c r="E32">
        <f t="shared" si="3"/>
        <v>0.6956250000000012</v>
      </c>
      <c r="F32">
        <f t="shared" si="0"/>
        <v>0.04456373158510798</v>
      </c>
      <c r="G32">
        <f t="shared" si="1"/>
        <v>0.015616977940689562</v>
      </c>
      <c r="H32">
        <f t="shared" si="4"/>
        <v>57846.129033157406</v>
      </c>
      <c r="I32">
        <f t="shared" si="5"/>
        <v>5.547778481893754E-08</v>
      </c>
      <c r="J32">
        <f t="shared" si="2"/>
        <v>0.005110131384840327</v>
      </c>
      <c r="K32">
        <f t="shared" si="9"/>
        <v>0.9873574510684274</v>
      </c>
      <c r="M32">
        <f t="shared" si="6"/>
        <v>0.4456265830058352</v>
      </c>
      <c r="N32">
        <f t="shared" si="7"/>
        <v>7.426754036619817</v>
      </c>
      <c r="O32">
        <f t="shared" si="10"/>
        <v>5.5766407413025685E-08</v>
      </c>
      <c r="P32">
        <f t="shared" si="8"/>
        <v>0.012642548931572573</v>
      </c>
      <c r="U32">
        <v>1964</v>
      </c>
      <c r="V32">
        <f t="shared" si="11"/>
        <v>44.31703961232068</v>
      </c>
      <c r="W32">
        <f t="shared" si="12"/>
        <v>2.729805924671172E-06</v>
      </c>
      <c r="X32">
        <v>3.0841660261337434E-06</v>
      </c>
    </row>
    <row r="33" spans="1:24" ht="15" customHeight="1">
      <c r="A33" t="s">
        <v>31</v>
      </c>
      <c r="B33">
        <f>B32*SQRT(B30/B29)</f>
        <v>275931.8257617352</v>
      </c>
      <c r="E33">
        <f t="shared" si="3"/>
        <v>0.6937500000000012</v>
      </c>
      <c r="F33">
        <f t="shared" si="0"/>
        <v>0.04384786343505905</v>
      </c>
      <c r="G33">
        <f t="shared" si="1"/>
        <v>0.016431676725154457</v>
      </c>
      <c r="H33">
        <f t="shared" si="4"/>
        <v>58018.12723240702</v>
      </c>
      <c r="I33">
        <f t="shared" si="5"/>
        <v>5.4914649666722353E-08</v>
      </c>
      <c r="J33">
        <f t="shared" si="2"/>
        <v>0.004780331448821871</v>
      </c>
      <c r="K33">
        <f t="shared" si="9"/>
        <v>0.9864960425780479</v>
      </c>
      <c r="M33">
        <f t="shared" si="6"/>
        <v>0.4594178615357455</v>
      </c>
      <c r="N33">
        <f t="shared" si="7"/>
        <v>7.355348549285494</v>
      </c>
      <c r="O33">
        <f t="shared" si="10"/>
        <v>5.518204910213593E-08</v>
      </c>
      <c r="P33">
        <f t="shared" si="8"/>
        <v>0.013503957421952095</v>
      </c>
      <c r="U33">
        <v>2036</v>
      </c>
      <c r="V33">
        <f t="shared" si="11"/>
        <v>45.12205669071391</v>
      </c>
      <c r="W33">
        <f t="shared" si="12"/>
        <v>2.7793927294145187E-06</v>
      </c>
      <c r="X33">
        <v>3.1245196003074554E-06</v>
      </c>
    </row>
    <row r="34" spans="5:24" ht="15" customHeight="1">
      <c r="E34">
        <f t="shared" si="3"/>
        <v>0.6918750000000012</v>
      </c>
      <c r="F34">
        <f t="shared" si="0"/>
        <v>0.043141604090793845</v>
      </c>
      <c r="G34">
        <f t="shared" si="1"/>
        <v>0.01726006952477251</v>
      </c>
      <c r="H34">
        <f t="shared" si="4"/>
        <v>58191.10441566551</v>
      </c>
      <c r="I34">
        <f t="shared" si="5"/>
        <v>5.4354122090889505E-08</v>
      </c>
      <c r="J34">
        <f t="shared" si="2"/>
        <v>0.004478954995332178</v>
      </c>
      <c r="K34">
        <f t="shared" si="9"/>
        <v>0.98560902410849</v>
      </c>
      <c r="M34">
        <f t="shared" si="6"/>
        <v>0.4730765170975223</v>
      </c>
      <c r="N34">
        <f t="shared" si="7"/>
        <v>7.284616299614299</v>
      </c>
      <c r="O34">
        <f t="shared" si="10"/>
        <v>5.4602253989524475E-08</v>
      </c>
      <c r="P34">
        <f t="shared" si="8"/>
        <v>0.01439097589150995</v>
      </c>
      <c r="U34">
        <v>2108</v>
      </c>
      <c r="V34">
        <f t="shared" si="11"/>
        <v>45.91296113299599</v>
      </c>
      <c r="W34">
        <f t="shared" si="12"/>
        <v>2.828110235170254E-06</v>
      </c>
      <c r="X34">
        <v>3.1696771714066103E-06</v>
      </c>
    </row>
    <row r="35" spans="5:24" ht="15" customHeight="1">
      <c r="E35">
        <f t="shared" si="3"/>
        <v>0.6900000000000013</v>
      </c>
      <c r="F35">
        <f t="shared" si="0"/>
        <v>0.04244485009408048</v>
      </c>
      <c r="G35">
        <f t="shared" si="1"/>
        <v>0.018101933598375034</v>
      </c>
      <c r="H35">
        <f t="shared" si="4"/>
        <v>58365.068830927594</v>
      </c>
      <c r="I35">
        <f t="shared" si="5"/>
        <v>5.379640284972919E-08</v>
      </c>
      <c r="J35">
        <f t="shared" si="2"/>
        <v>0.004202845474647105</v>
      </c>
      <c r="K35">
        <f t="shared" si="9"/>
        <v>0.9846966419912123</v>
      </c>
      <c r="M35">
        <f t="shared" si="6"/>
        <v>0.4866037958814573</v>
      </c>
      <c r="N35">
        <f t="shared" si="7"/>
        <v>7.214548684765336</v>
      </c>
      <c r="O35">
        <f t="shared" si="10"/>
        <v>5.4026998870932985E-08</v>
      </c>
      <c r="P35">
        <f t="shared" si="8"/>
        <v>0.015303358008787682</v>
      </c>
      <c r="U35">
        <v>2180</v>
      </c>
      <c r="V35">
        <f t="shared" si="11"/>
        <v>46.69047011971501</v>
      </c>
      <c r="W35">
        <f t="shared" si="12"/>
        <v>2.876002618258058E-06</v>
      </c>
      <c r="X35">
        <v>3.2138739431206767E-06</v>
      </c>
    </row>
    <row r="36" spans="5:24" ht="15" customHeight="1">
      <c r="E36">
        <f t="shared" si="3"/>
        <v>0.6881250000000013</v>
      </c>
      <c r="F36">
        <f t="shared" si="0"/>
        <v>0.04175749882439839</v>
      </c>
      <c r="G36">
        <f t="shared" si="1"/>
        <v>0.018957056733574885</v>
      </c>
      <c r="H36">
        <f t="shared" si="4"/>
        <v>58540.02881834439</v>
      </c>
      <c r="I36">
        <f t="shared" si="5"/>
        <v>5.324166176412739E-08</v>
      </c>
      <c r="J36">
        <f t="shared" si="2"/>
        <v>0.003949276383407838</v>
      </c>
      <c r="K36">
        <f t="shared" si="9"/>
        <v>0.9837591402507349</v>
      </c>
      <c r="M36">
        <f t="shared" si="6"/>
        <v>0.5000009282546477</v>
      </c>
      <c r="N36">
        <f t="shared" si="7"/>
        <v>7.145137265701548</v>
      </c>
      <c r="O36">
        <f t="shared" si="10"/>
        <v>5.345626058091571E-08</v>
      </c>
      <c r="P36">
        <f t="shared" si="8"/>
        <v>0.016240859749265146</v>
      </c>
      <c r="U36">
        <v>2252</v>
      </c>
      <c r="V36">
        <f t="shared" si="11"/>
        <v>47.45524207081869</v>
      </c>
      <c r="W36">
        <f t="shared" si="12"/>
        <v>2.9231104355086664E-06</v>
      </c>
      <c r="X36">
        <v>3.2551883166794773E-06</v>
      </c>
    </row>
    <row r="37" spans="5:24" ht="15" customHeight="1">
      <c r="E37">
        <f t="shared" si="3"/>
        <v>0.6862500000000014</v>
      </c>
      <c r="F37">
        <f t="shared" si="0"/>
        <v>0.04107944849440409</v>
      </c>
      <c r="G37">
        <f t="shared" si="1"/>
        <v>0.019825236442473387</v>
      </c>
      <c r="H37">
        <f t="shared" si="4"/>
        <v>58715.99281150759</v>
      </c>
      <c r="I37">
        <f t="shared" si="5"/>
        <v>5.2690042734628265E-08</v>
      </c>
      <c r="J37">
        <f t="shared" si="2"/>
        <v>0.003715882229043714</v>
      </c>
      <c r="K37">
        <f t="shared" si="9"/>
        <v>0.9827967606337464</v>
      </c>
      <c r="M37">
        <f t="shared" si="6"/>
        <v>0.5132691290604896</v>
      </c>
      <c r="N37">
        <f t="shared" si="7"/>
        <v>7.076373763115681</v>
      </c>
      <c r="O37">
        <f t="shared" si="10"/>
        <v>5.289001599287743E-08</v>
      </c>
      <c r="P37">
        <f t="shared" si="8"/>
        <v>0.017203239366253564</v>
      </c>
      <c r="U37">
        <v>2324</v>
      </c>
      <c r="V37">
        <f t="shared" si="11"/>
        <v>48.2078831727758</v>
      </c>
      <c r="W37">
        <f t="shared" si="12"/>
        <v>2.969471026316324E-06</v>
      </c>
      <c r="X37">
        <v>3.293620292083013E-06</v>
      </c>
    </row>
    <row r="38" spans="5:24" ht="15" customHeight="1">
      <c r="E38">
        <f t="shared" si="3"/>
        <v>0.6843750000000014</v>
      </c>
      <c r="F38">
        <f t="shared" si="0"/>
        <v>0.040410598145409135</v>
      </c>
      <c r="G38">
        <f t="shared" si="1"/>
        <v>0.020706279240847995</v>
      </c>
      <c r="H38">
        <f t="shared" si="4"/>
        <v>58892.96933875539</v>
      </c>
      <c r="I38">
        <f t="shared" si="5"/>
        <v>5.214166783227804E-08</v>
      </c>
      <c r="J38">
        <f t="shared" si="2"/>
        <v>0.003500602172357769</v>
      </c>
      <c r="K38">
        <f t="shared" si="9"/>
        <v>0.9818097426376622</v>
      </c>
      <c r="M38">
        <f t="shared" si="6"/>
        <v>0.5264095979115998</v>
      </c>
      <c r="N38">
        <f t="shared" si="7"/>
        <v>7.0082500539254395</v>
      </c>
      <c r="O38">
        <f t="shared" si="10"/>
        <v>5.2328242022474294E-08</v>
      </c>
      <c r="P38">
        <f t="shared" si="8"/>
        <v>0.018190257362337814</v>
      </c>
      <c r="U38">
        <v>2396</v>
      </c>
      <c r="V38">
        <f t="shared" si="11"/>
        <v>48.948953002081666</v>
      </c>
      <c r="W38">
        <f t="shared" si="12"/>
        <v>3.01511885903103E-06</v>
      </c>
      <c r="X38">
        <v>3.334934665641814E-06</v>
      </c>
    </row>
    <row r="39" spans="5:24" ht="15" customHeight="1">
      <c r="E39">
        <f t="shared" si="3"/>
        <v>0.6825000000000014</v>
      </c>
      <c r="F39">
        <f t="shared" si="0"/>
        <v>0.039750847642870506</v>
      </c>
      <c r="G39">
        <f t="shared" si="1"/>
        <v>0.021599999999999314</v>
      </c>
      <c r="H39">
        <f t="shared" si="4"/>
        <v>59070.967024500096</v>
      </c>
      <c r="I39">
        <f t="shared" si="5"/>
        <v>5.159664065407079E-08</v>
      </c>
      <c r="J39">
        <f t="shared" si="2"/>
        <v>0.0033016337419186823</v>
      </c>
      <c r="K39">
        <f t="shared" si="9"/>
        <v>0.9807983235386456</v>
      </c>
      <c r="M39">
        <f t="shared" si="6"/>
        <v>0.5394235194755126</v>
      </c>
      <c r="N39">
        <f t="shared" si="7"/>
        <v>6.940758167420155</v>
      </c>
      <c r="O39">
        <f t="shared" si="10"/>
        <v>5.1770915627539126E-08</v>
      </c>
      <c r="P39">
        <f t="shared" si="8"/>
        <v>0.0192016764613544</v>
      </c>
      <c r="U39">
        <v>2468</v>
      </c>
      <c r="V39">
        <f t="shared" si="11"/>
        <v>49.678969393496885</v>
      </c>
      <c r="W39">
        <f t="shared" si="12"/>
        <v>3.0600858308284492E-06</v>
      </c>
      <c r="X39">
        <v>3.3752882398155266E-06</v>
      </c>
    </row>
    <row r="40" spans="5:24" ht="15" customHeight="1">
      <c r="E40">
        <f t="shared" si="3"/>
        <v>0.6806250000000015</v>
      </c>
      <c r="F40">
        <f t="shared" si="0"/>
        <v>0.039100097671893236</v>
      </c>
      <c r="G40">
        <f t="shared" si="1"/>
        <v>0.022506221362102695</v>
      </c>
      <c r="H40">
        <f t="shared" si="4"/>
        <v>59249.9945905781</v>
      </c>
      <c r="I40">
        <f t="shared" si="5"/>
        <v>5.1055049091091705E-08</v>
      </c>
      <c r="J40">
        <f t="shared" si="2"/>
        <v>0.0031173946039319</v>
      </c>
      <c r="K40">
        <f t="shared" si="9"/>
        <v>0.9797627384191068</v>
      </c>
      <c r="M40">
        <f t="shared" si="6"/>
        <v>0.5523120637540421</v>
      </c>
      <c r="N40">
        <f t="shared" si="7"/>
        <v>6.873890281882389</v>
      </c>
      <c r="O40">
        <f t="shared" si="10"/>
        <v>5.1218013810719616E-08</v>
      </c>
      <c r="P40">
        <f t="shared" si="8"/>
        <v>0.02023726158089323</v>
      </c>
      <c r="U40">
        <v>2540</v>
      </c>
      <c r="V40">
        <f t="shared" si="11"/>
        <v>50.39841267341661</v>
      </c>
      <c r="W40">
        <f t="shared" si="12"/>
        <v>3.104401528473644E-06</v>
      </c>
      <c r="X40">
        <v>3.413720215219062E-06</v>
      </c>
    </row>
    <row r="41" spans="5:24" ht="15" customHeight="1">
      <c r="E41">
        <f t="shared" si="3"/>
        <v>0.6787500000000015</v>
      </c>
      <c r="F41">
        <f t="shared" si="0"/>
        <v>0.038458249732745364</v>
      </c>
      <c r="G41">
        <f t="shared" si="1"/>
        <v>0.023424773211281367</v>
      </c>
      <c r="H41">
        <f t="shared" si="4"/>
        <v>59430.06085762266</v>
      </c>
      <c r="I41">
        <f t="shared" si="5"/>
        <v>5.051696762426067E-08</v>
      </c>
      <c r="J41">
        <f t="shared" si="2"/>
        <v>0.0029464908160711564</v>
      </c>
      <c r="K41">
        <f t="shared" si="9"/>
        <v>0.9787032201946897</v>
      </c>
      <c r="M41">
        <f t="shared" si="6"/>
        <v>0.5650763863557747</v>
      </c>
      <c r="N41">
        <f t="shared" si="7"/>
        <v>6.807638720924085</v>
      </c>
      <c r="O41">
        <f t="shared" si="10"/>
        <v>5.0669513619177945E-08</v>
      </c>
      <c r="P41">
        <f t="shared" si="8"/>
        <v>0.021296779805310306</v>
      </c>
      <c r="U41">
        <v>2612</v>
      </c>
      <c r="V41">
        <f t="shared" si="11"/>
        <v>51.10772935672255</v>
      </c>
      <c r="W41">
        <f t="shared" si="12"/>
        <v>3.1480934560368366E-06</v>
      </c>
      <c r="X41">
        <v>3.4550345887778635E-06</v>
      </c>
    </row>
    <row r="42" spans="5:24" ht="15" customHeight="1">
      <c r="E42">
        <f t="shared" si="3"/>
        <v>0.6768750000000016</v>
      </c>
      <c r="F42">
        <f t="shared" si="0"/>
        <v>0.03782520613638511</v>
      </c>
      <c r="G42">
        <f t="shared" si="1"/>
        <v>0.02435549219375298</v>
      </c>
      <c r="H42">
        <f t="shared" si="4"/>
        <v>59611.174746459794</v>
      </c>
      <c r="I42">
        <f t="shared" si="5"/>
        <v>4.9982459237959416E-08</v>
      </c>
      <c r="J42">
        <f t="shared" si="2"/>
        <v>0.0027876903318056136</v>
      </c>
      <c r="K42">
        <f t="shared" si="9"/>
        <v>0.9776199996407595</v>
      </c>
      <c r="M42">
        <f t="shared" si="6"/>
        <v>0.5777176287627602</v>
      </c>
      <c r="N42">
        <f t="shared" si="7"/>
        <v>6.7419959503922655</v>
      </c>
      <c r="O42">
        <f t="shared" si="10"/>
        <v>5.012539214775671E-08</v>
      </c>
      <c r="P42">
        <f t="shared" si="8"/>
        <v>0.02238000035924048</v>
      </c>
      <c r="U42">
        <v>2684</v>
      </c>
      <c r="V42">
        <f t="shared" si="11"/>
        <v>51.807335387954474</v>
      </c>
      <c r="W42">
        <f t="shared" si="12"/>
        <v>3.1911872345405266E-06</v>
      </c>
      <c r="X42">
        <v>3.4944273635664874E-06</v>
      </c>
    </row>
    <row r="43" spans="5:24" ht="15" customHeight="1">
      <c r="E43">
        <f t="shared" si="3"/>
        <v>0.6750000000000016</v>
      </c>
      <c r="F43">
        <f t="shared" si="0"/>
        <v>0.03720087000000054</v>
      </c>
      <c r="G43">
        <f t="shared" si="1"/>
        <v>0.02529822128134622</v>
      </c>
      <c r="H43">
        <f t="shared" si="4"/>
        <v>59793.345279527915</v>
      </c>
      <c r="I43">
        <f t="shared" si="5"/>
        <v>4.9451577022833135E-08</v>
      </c>
      <c r="J43">
        <f t="shared" si="2"/>
        <v>0.002639900780648489</v>
      </c>
      <c r="K43">
        <f t="shared" si="9"/>
        <v>0.9765133054184026</v>
      </c>
      <c r="M43">
        <f t="shared" si="6"/>
        <v>0.590236918590333</v>
      </c>
      <c r="N43">
        <f t="shared" si="7"/>
        <v>6.676954574705482</v>
      </c>
      <c r="O43">
        <f t="shared" si="10"/>
        <v>4.9585626537153095E-08</v>
      </c>
      <c r="P43">
        <f t="shared" si="8"/>
        <v>0.023486694581597356</v>
      </c>
      <c r="U43">
        <v>2756</v>
      </c>
      <c r="V43">
        <f t="shared" si="11"/>
        <v>52.49761899362675</v>
      </c>
      <c r="W43">
        <f t="shared" si="12"/>
        <v>3.233706777654225E-06</v>
      </c>
      <c r="X43">
        <v>3.531898539584935E-06</v>
      </c>
    </row>
    <row r="44" spans="5:24" ht="15" customHeight="1">
      <c r="E44">
        <f t="shared" si="3"/>
        <v>0.6731250000000016</v>
      </c>
      <c r="F44">
        <f t="shared" si="0"/>
        <v>0.036585145242561304</v>
      </c>
      <c r="G44">
        <f t="shared" si="1"/>
        <v>0.026252809373473837</v>
      </c>
      <c r="H44">
        <f t="shared" si="4"/>
        <v>59976.58158232152</v>
      </c>
      <c r="I44">
        <f t="shared" si="5"/>
        <v>4.89243655242847E-08</v>
      </c>
      <c r="J44">
        <f t="shared" si="2"/>
        <v>0.0025021507494556025</v>
      </c>
      <c r="K44">
        <f t="shared" si="9"/>
        <v>0.9753833640999499</v>
      </c>
      <c r="M44">
        <f t="shared" si="6"/>
        <v>0.6026353698414866</v>
      </c>
      <c r="N44">
        <f t="shared" si="7"/>
        <v>6.612507333948574</v>
      </c>
      <c r="O44">
        <f t="shared" si="10"/>
        <v>4.9050193977012474E-08</v>
      </c>
      <c r="P44">
        <f t="shared" si="8"/>
        <v>0.024616635900050143</v>
      </c>
      <c r="U44">
        <v>2828</v>
      </c>
      <c r="V44">
        <f t="shared" si="11"/>
        <v>53.178943201233324</v>
      </c>
      <c r="W44">
        <f t="shared" si="12"/>
        <v>3.2756744468581317E-06</v>
      </c>
      <c r="X44">
        <v>3.5684089162182937E-06</v>
      </c>
    </row>
    <row r="45" spans="5:24" ht="15" customHeight="1">
      <c r="E45">
        <f t="shared" si="3"/>
        <v>0.6712500000000017</v>
      </c>
      <c r="F45">
        <f t="shared" si="0"/>
        <v>0.03597793658038289</v>
      </c>
      <c r="G45">
        <f t="shared" si="1"/>
        <v>0.02721911093331214</v>
      </c>
      <c r="H45">
        <f t="shared" si="4"/>
        <v>60160.89288485955</v>
      </c>
      <c r="I45">
        <f t="shared" si="5"/>
        <v>4.840086188195993E-08</v>
      </c>
      <c r="J45">
        <f t="shared" si="2"/>
        <v>0.00237357394500598</v>
      </c>
      <c r="K45">
        <f t="shared" si="9"/>
        <v>0.9742304001940338</v>
      </c>
      <c r="M45">
        <f t="shared" si="6"/>
        <v>0.6149140831552085</v>
      </c>
      <c r="N45">
        <f t="shared" si="7"/>
        <v>6.548647100651669</v>
      </c>
      <c r="O45">
        <f t="shared" si="10"/>
        <v>4.851907170596804E-08</v>
      </c>
      <c r="P45">
        <f t="shared" si="8"/>
        <v>0.02576959980596616</v>
      </c>
      <c r="U45">
        <v>2900</v>
      </c>
      <c r="V45">
        <f t="shared" si="11"/>
        <v>53.85164807134504</v>
      </c>
      <c r="W45">
        <f t="shared" si="12"/>
        <v>3.3171111889340985E-06</v>
      </c>
      <c r="X45">
        <v>3.6097232897770947E-06</v>
      </c>
    </row>
    <row r="46" spans="5:24" ht="15" customHeight="1">
      <c r="E46">
        <f t="shared" si="3"/>
        <v>0.6693750000000017</v>
      </c>
      <c r="F46">
        <f t="shared" si="0"/>
        <v>0.035379149522703046</v>
      </c>
      <c r="G46">
        <f t="shared" si="1"/>
        <v>0.028196985654497693</v>
      </c>
      <c r="H46">
        <f t="shared" si="4"/>
        <v>60346.288523178715</v>
      </c>
      <c r="I46">
        <f t="shared" si="5"/>
        <v>4.788109679650111E-08</v>
      </c>
      <c r="J46">
        <f t="shared" si="2"/>
        <v>0.002253395739345541</v>
      </c>
      <c r="K46">
        <f t="shared" si="9"/>
        <v>0.9730546361701917</v>
      </c>
      <c r="M46">
        <f t="shared" si="6"/>
        <v>0.6270741460491299</v>
      </c>
      <c r="N46">
        <f t="shared" si="7"/>
        <v>6.485366876758114</v>
      </c>
      <c r="O46">
        <f t="shared" si="10"/>
        <v>4.7992237012408473E-08</v>
      </c>
      <c r="P46">
        <f t="shared" si="8"/>
        <v>0.026945363829808278</v>
      </c>
      <c r="U46">
        <v>2972</v>
      </c>
      <c r="V46">
        <f t="shared" si="11"/>
        <v>54.516052681756044</v>
      </c>
      <c r="W46">
        <f t="shared" si="12"/>
        <v>3.3580366581835055E-06</v>
      </c>
      <c r="X46">
        <v>3.6481552651806305E-06</v>
      </c>
    </row>
    <row r="47" spans="5:24" ht="15" customHeight="1">
      <c r="E47">
        <f t="shared" si="3"/>
        <v>0.6675000000000018</v>
      </c>
      <c r="F47">
        <f t="shared" si="0"/>
        <v>0.03478869036727055</v>
      </c>
      <c r="G47">
        <f t="shared" si="1"/>
        <v>0.029186298155126602</v>
      </c>
      <c r="H47">
        <f t="shared" si="4"/>
        <v>60532.77794085265</v>
      </c>
      <c r="I47">
        <f t="shared" si="5"/>
        <v>4.7365095353060705E-08</v>
      </c>
      <c r="J47">
        <f t="shared" si="2"/>
        <v>0.0021409216947446638</v>
      </c>
      <c r="K47">
        <f t="shared" si="9"/>
        <v>0.9718562924830236</v>
      </c>
      <c r="M47">
        <f t="shared" si="6"/>
        <v>0.6391166331563152</v>
      </c>
      <c r="N47">
        <f t="shared" si="7"/>
        <v>6.422659790498801</v>
      </c>
      <c r="O47">
        <f t="shared" si="10"/>
        <v>4.746966723390145E-08</v>
      </c>
      <c r="P47">
        <f t="shared" si="8"/>
        <v>0.02814370751697637</v>
      </c>
      <c r="U47">
        <v>3044</v>
      </c>
      <c r="V47">
        <f t="shared" si="11"/>
        <v>55.17245689653489</v>
      </c>
      <c r="W47">
        <f t="shared" si="12"/>
        <v>3.3984693253958767E-06</v>
      </c>
      <c r="X47">
        <v>3.6856264411990777E-06</v>
      </c>
    </row>
    <row r="48" spans="5:24" ht="15" customHeight="1">
      <c r="E48">
        <f t="shared" si="3"/>
        <v>0.6656250000000018</v>
      </c>
      <c r="F48">
        <f t="shared" si="0"/>
        <v>0.0342064661959463</v>
      </c>
      <c r="G48">
        <f t="shared" si="1"/>
        <v>0.030186917696246204</v>
      </c>
      <c r="H48">
        <f t="shared" si="4"/>
        <v>60720.370690536845</v>
      </c>
      <c r="I48">
        <f t="shared" si="5"/>
        <v>4.685287772519761E-08</v>
      </c>
      <c r="J48">
        <f t="shared" si="2"/>
        <v>0.0020355277405753906</v>
      </c>
      <c r="K48">
        <f t="shared" si="9"/>
        <v>0.9706355875959165</v>
      </c>
      <c r="M48">
        <f t="shared" si="6"/>
        <v>0.6510426064571344</v>
      </c>
      <c r="N48">
        <f t="shared" si="7"/>
        <v>6.36051909377026</v>
      </c>
      <c r="O48">
        <f t="shared" si="10"/>
        <v>4.695133975971523E-08</v>
      </c>
      <c r="P48">
        <f t="shared" si="8"/>
        <v>0.029364412404083495</v>
      </c>
      <c r="U48">
        <v>3116</v>
      </c>
      <c r="V48">
        <f t="shared" si="11"/>
        <v>55.82114294781145</v>
      </c>
      <c r="W48">
        <f t="shared" si="12"/>
        <v>3.438426575282532E-06</v>
      </c>
      <c r="X48">
        <v>3.722136817832437E-06</v>
      </c>
    </row>
    <row r="49" spans="5:24" ht="15" customHeight="1">
      <c r="E49">
        <f t="shared" si="3"/>
        <v>0.6637500000000018</v>
      </c>
      <c r="F49">
        <f t="shared" si="0"/>
        <v>0.03363238487031666</v>
      </c>
      <c r="G49">
        <f t="shared" si="1"/>
        <v>0.031198717922375243</v>
      </c>
      <c r="H49">
        <f t="shared" si="4"/>
        <v>60909.076435540584</v>
      </c>
      <c r="I49">
        <f t="shared" si="5"/>
        <v>4.634445977894579E-08</v>
      </c>
      <c r="J49">
        <f t="shared" si="2"/>
        <v>0.0019366517344467577</v>
      </c>
      <c r="K49">
        <f t="shared" si="9"/>
        <v>0.9693927380043439</v>
      </c>
      <c r="M49">
        <f t="shared" si="6"/>
        <v>0.6628531155053945</v>
      </c>
      <c r="N49">
        <f t="shared" si="7"/>
        <v>6.298938159072047</v>
      </c>
      <c r="O49">
        <f t="shared" si="10"/>
        <v>4.64372320294687E-08</v>
      </c>
      <c r="P49">
        <f t="shared" si="8"/>
        <v>0.03060726199565611</v>
      </c>
      <c r="U49">
        <v>3188</v>
      </c>
      <c r="V49">
        <f t="shared" si="11"/>
        <v>56.462376853972415</v>
      </c>
      <c r="W49">
        <f t="shared" si="12"/>
        <v>3.4779247938334747E-06</v>
      </c>
      <c r="X49">
        <v>3.756725595695619E-06</v>
      </c>
    </row>
    <row r="50" spans="5:24" ht="15" customHeight="1">
      <c r="E50">
        <f t="shared" si="3"/>
        <v>0.6618750000000019</v>
      </c>
      <c r="F50">
        <f t="shared" si="0"/>
        <v>0.03306635502731919</v>
      </c>
      <c r="G50">
        <f t="shared" si="1"/>
        <v>0.032221576621883886</v>
      </c>
      <c r="H50">
        <f t="shared" si="4"/>
        <v>61098.90495142565</v>
      </c>
      <c r="I50">
        <f t="shared" si="5"/>
        <v>4.583985359264454E-08</v>
      </c>
      <c r="J50">
        <f t="shared" si="2"/>
        <v>0.0018437861879543056</v>
      </c>
      <c r="K50">
        <f t="shared" si="9"/>
        <v>0.9681279582587504</v>
      </c>
      <c r="M50">
        <f t="shared" si="6"/>
        <v>0.6745491976498504</v>
      </c>
      <c r="N50">
        <f t="shared" si="7"/>
        <v>6.237910477043171</v>
      </c>
      <c r="O50">
        <f t="shared" si="10"/>
        <v>4.592732153561882E-08</v>
      </c>
      <c r="P50">
        <f t="shared" si="8"/>
        <v>0.03187204174124958</v>
      </c>
      <c r="U50">
        <v>3260</v>
      </c>
      <c r="V50">
        <f t="shared" si="11"/>
        <v>57.09640969448079</v>
      </c>
      <c r="W50">
        <f t="shared" si="12"/>
        <v>3.5169794468427132E-06</v>
      </c>
      <c r="X50">
        <v>3.7922751729438893E-06</v>
      </c>
    </row>
    <row r="51" spans="5:24" ht="15" customHeight="1">
      <c r="E51">
        <f t="shared" si="3"/>
        <v>0.6600000000000019</v>
      </c>
      <c r="F51">
        <f t="shared" si="0"/>
        <v>0.03250828607488057</v>
      </c>
      <c r="G51">
        <f t="shared" si="1"/>
        <v>0.033255375505321386</v>
      </c>
      <c r="H51">
        <f t="shared" si="4"/>
        <v>61289.86612763313</v>
      </c>
      <c r="I51">
        <f t="shared" si="5"/>
        <v>4.533906790604413E-08</v>
      </c>
      <c r="J51">
        <f t="shared" si="2"/>
        <v>0.0017564719760021074</v>
      </c>
      <c r="K51">
        <f t="shared" si="9"/>
        <v>0.9668414609870313</v>
      </c>
      <c r="M51">
        <f t="shared" si="6"/>
        <v>0.6861318782502106</v>
      </c>
      <c r="N51">
        <f t="shared" si="7"/>
        <v>6.1774296535254205</v>
      </c>
      <c r="O51">
        <f t="shared" si="10"/>
        <v>4.542158582188617E-08</v>
      </c>
      <c r="P51">
        <f t="shared" si="8"/>
        <v>0.033158539012968724</v>
      </c>
      <c r="U51">
        <v>3332</v>
      </c>
      <c r="V51">
        <f t="shared" si="11"/>
        <v>57.723478758647246</v>
      </c>
      <c r="W51">
        <f t="shared" si="12"/>
        <v>3.5556051506693675E-06</v>
      </c>
      <c r="X51">
        <v>3.82782475019216E-06</v>
      </c>
    </row>
    <row r="52" spans="5:24" ht="15" customHeight="1">
      <c r="E52">
        <f t="shared" si="3"/>
        <v>0.658125000000002</v>
      </c>
      <c r="F52">
        <f t="shared" si="0"/>
        <v>0.03195808818756699</v>
      </c>
      <c r="G52">
        <f t="shared" si="1"/>
        <v>0.03429999999999892</v>
      </c>
      <c r="H52">
        <f t="shared" si="4"/>
        <v>61481.969969138154</v>
      </c>
      <c r="I52">
        <f t="shared" si="5"/>
        <v>4.4842108509184996E-08</v>
      </c>
      <c r="J52">
        <f t="shared" si="2"/>
        <v>0.0016742928798400016</v>
      </c>
      <c r="K52">
        <f t="shared" si="9"/>
        <v>0.9655334569166147</v>
      </c>
      <c r="M52">
        <f t="shared" si="6"/>
        <v>0.6976021708888188</v>
      </c>
      <c r="N52">
        <f t="shared" si="7"/>
        <v>6.117489407257715</v>
      </c>
      <c r="O52">
        <f t="shared" si="10"/>
        <v>4.492000248578158E-08</v>
      </c>
      <c r="P52">
        <f t="shared" si="8"/>
        <v>0.03446654308338526</v>
      </c>
      <c r="U52">
        <v>3404</v>
      </c>
      <c r="V52">
        <f t="shared" si="11"/>
        <v>58.34380858325929</v>
      </c>
      <c r="W52">
        <f t="shared" si="12"/>
        <v>3.593815736152731E-06</v>
      </c>
      <c r="X52">
        <v>3.861452728670254E-06</v>
      </c>
    </row>
    <row r="53" spans="5:24" ht="15" customHeight="1">
      <c r="E53">
        <f t="shared" si="3"/>
        <v>0.656250000000002</v>
      </c>
      <c r="F53">
        <f t="shared" si="0"/>
        <v>0.03141567230224667</v>
      </c>
      <c r="G53">
        <f t="shared" si="1"/>
        <v>0.035355339059326266</v>
      </c>
      <c r="H53">
        <f t="shared" si="4"/>
        <v>61675.22659813372</v>
      </c>
      <c r="I53">
        <f t="shared" si="5"/>
        <v>4.4348978580436264E-08</v>
      </c>
      <c r="J53">
        <f t="shared" si="2"/>
        <v>0.0015968708392674676</v>
      </c>
      <c r="K53">
        <f t="shared" si="9"/>
        <v>0.9642041548961585</v>
      </c>
      <c r="M53">
        <f t="shared" si="6"/>
        <v>0.708961077576653</v>
      </c>
      <c r="N53">
        <f t="shared" si="7"/>
        <v>6.058083566844926</v>
      </c>
      <c r="O53">
        <f t="shared" si="10"/>
        <v>4.4422549175265436E-08</v>
      </c>
      <c r="P53">
        <f t="shared" si="8"/>
        <v>0.035795845103841484</v>
      </c>
      <c r="U53">
        <v>3476</v>
      </c>
      <c r="V53">
        <f t="shared" si="11"/>
        <v>58.957611891934704</v>
      </c>
      <c r="W53">
        <f t="shared" si="12"/>
        <v>3.6316243064738196E-06</v>
      </c>
      <c r="X53">
        <v>3.897963105303613E-06</v>
      </c>
    </row>
    <row r="54" spans="5:24" ht="15" customHeight="1">
      <c r="E54">
        <f t="shared" si="3"/>
        <v>0.654375000000002</v>
      </c>
      <c r="F54">
        <f t="shared" si="0"/>
        <v>0.03088095011376476</v>
      </c>
      <c r="G54">
        <f t="shared" si="1"/>
        <v>0.03642128498556736</v>
      </c>
      <c r="H54">
        <f t="shared" si="4"/>
        <v>61869.64625574384</v>
      </c>
      <c r="I54">
        <f t="shared" si="5"/>
        <v>4.385967898091046E-08</v>
      </c>
      <c r="J54">
        <f t="shared" si="2"/>
        <v>0.0015238618100872133</v>
      </c>
      <c r="K54">
        <f t="shared" si="9"/>
        <v>0.9628537619168659</v>
      </c>
      <c r="M54">
        <f t="shared" si="6"/>
        <v>0.7202095889560667</v>
      </c>
      <c r="N54">
        <f t="shared" si="7"/>
        <v>5.999206069020602</v>
      </c>
      <c r="O54">
        <f t="shared" si="10"/>
        <v>4.3929203594399797E-08</v>
      </c>
      <c r="P54">
        <f t="shared" si="8"/>
        <v>0.03714623808313411</v>
      </c>
      <c r="U54">
        <v>3548</v>
      </c>
      <c r="V54">
        <f t="shared" si="11"/>
        <v>59.565090447341724</v>
      </c>
      <c r="W54">
        <f t="shared" si="12"/>
        <v>3.669043289649757E-06</v>
      </c>
      <c r="X54">
        <v>3.936395080707149E-06</v>
      </c>
    </row>
    <row r="55" spans="5:24" ht="15" customHeight="1">
      <c r="E55">
        <f t="shared" si="3"/>
        <v>0.6525000000000021</v>
      </c>
      <c r="F55">
        <f t="shared" si="0"/>
        <v>0.030353834070630577</v>
      </c>
      <c r="G55">
        <f t="shared" si="1"/>
        <v>0.03749773326482429</v>
      </c>
      <c r="H55">
        <f t="shared" si="4"/>
        <v>62065.23930376674</v>
      </c>
      <c r="I55">
        <f t="shared" si="5"/>
        <v>4.33742085117425E-08</v>
      </c>
      <c r="J55">
        <f t="shared" si="2"/>
        <v>0.0014549521397821937</v>
      </c>
      <c r="K55">
        <f t="shared" si="9"/>
        <v>0.9614824831334325</v>
      </c>
      <c r="M55">
        <f t="shared" si="6"/>
        <v>0.7313486844977864</v>
      </c>
      <c r="N55">
        <f t="shared" si="7"/>
        <v>5.940850955583876</v>
      </c>
      <c r="O55">
        <f t="shared" si="10"/>
        <v>4.3439943498766625E-08</v>
      </c>
      <c r="P55">
        <f t="shared" si="8"/>
        <v>0.03851751686656746</v>
      </c>
      <c r="U55">
        <v>3620</v>
      </c>
      <c r="V55">
        <f t="shared" si="11"/>
        <v>60.166435825965294</v>
      </c>
      <c r="W55">
        <f t="shared" si="12"/>
        <v>3.70608448625721E-06</v>
      </c>
      <c r="X55">
        <v>3.97194465795542E-06</v>
      </c>
    </row>
    <row r="56" spans="5:24" ht="15" customHeight="1">
      <c r="E56">
        <f t="shared" si="3"/>
        <v>0.6506250000000021</v>
      </c>
      <c r="F56">
        <f t="shared" si="0"/>
        <v>0.029834237370717148</v>
      </c>
      <c r="G56">
        <f t="shared" si="1"/>
        <v>0.03858458241318551</v>
      </c>
      <c r="H56">
        <f t="shared" si="4"/>
        <v>62262.016226448715</v>
      </c>
      <c r="I56">
        <f t="shared" si="5"/>
        <v>4.289256413945062E-08</v>
      </c>
      <c r="J56">
        <f t="shared" si="2"/>
        <v>0.0013898553882741613</v>
      </c>
      <c r="K56">
        <f t="shared" si="9"/>
        <v>0.9600905218846305</v>
      </c>
      <c r="M56">
        <f t="shared" si="6"/>
        <v>0.7423793326944169</v>
      </c>
      <c r="N56">
        <f t="shared" si="7"/>
        <v>5.883012371536249</v>
      </c>
      <c r="O56">
        <f t="shared" si="10"/>
        <v>4.295474669920922E-08</v>
      </c>
      <c r="P56">
        <f t="shared" si="8"/>
        <v>0.03990947811536949</v>
      </c>
      <c r="U56">
        <v>3692</v>
      </c>
      <c r="V56">
        <f t="shared" si="11"/>
        <v>60.76183012385325</v>
      </c>
      <c r="W56">
        <f t="shared" si="12"/>
        <v>3.742759112904386E-06</v>
      </c>
      <c r="X56">
        <v>4.009415833973866E-06</v>
      </c>
    </row>
    <row r="57" spans="5:24" ht="15" customHeight="1">
      <c r="E57">
        <f t="shared" si="3"/>
        <v>0.6487500000000022</v>
      </c>
      <c r="F57">
        <f t="shared" si="0"/>
        <v>0.02932207395697294</v>
      </c>
      <c r="G57">
        <f t="shared" si="1"/>
        <v>0.03968173383308623</v>
      </c>
      <c r="H57">
        <f t="shared" si="4"/>
        <v>62459.98763228924</v>
      </c>
      <c r="I57">
        <f t="shared" si="5"/>
        <v>4.241474119381776E-08</v>
      </c>
      <c r="J57">
        <f t="shared" si="2"/>
        <v>0.0013283095320798513</v>
      </c>
      <c r="K57">
        <f t="shared" si="9"/>
        <v>0.9586780797135388</v>
      </c>
      <c r="M57">
        <f t="shared" si="6"/>
        <v>0.7533024912489121</v>
      </c>
      <c r="N57">
        <f t="shared" si="7"/>
        <v>5.8256845623974485</v>
      </c>
      <c r="O57">
        <f t="shared" si="10"/>
        <v>4.247359105909603E-08</v>
      </c>
      <c r="P57">
        <f t="shared" si="8"/>
        <v>0.0413219202864612</v>
      </c>
      <c r="U57">
        <v>3764</v>
      </c>
      <c r="V57">
        <f t="shared" si="11"/>
        <v>61.35144660071187</v>
      </c>
      <c r="W57">
        <f t="shared" si="12"/>
        <v>3.77907784190552E-06</v>
      </c>
      <c r="X57">
        <v>4.044004611837048E-06</v>
      </c>
    </row>
    <row r="58" spans="5:24" ht="15" customHeight="1">
      <c r="E58">
        <f t="shared" si="3"/>
        <v>0.6468750000000022</v>
      </c>
      <c r="F58">
        <f t="shared" si="0"/>
        <v>0.02881725851314604</v>
      </c>
      <c r="G58">
        <f t="shared" si="1"/>
        <v>0.040789091679024836</v>
      </c>
      <c r="H58">
        <f t="shared" si="4"/>
        <v>62659.16425587809</v>
      </c>
      <c r="I58">
        <f t="shared" si="5"/>
        <v>4.1940733542112656E-08</v>
      </c>
      <c r="J58">
        <f t="shared" si="2"/>
        <v>0.0012700744996722853</v>
      </c>
      <c r="K58">
        <f t="shared" si="9"/>
        <v>0.9572453563874269</v>
      </c>
      <c r="M58">
        <f t="shared" si="6"/>
        <v>0.7641191072596717</v>
      </c>
      <c r="N58">
        <f t="shared" si="7"/>
        <v>5.7688618724050995</v>
      </c>
      <c r="O58">
        <f t="shared" si="10"/>
        <v>4.199645449759696E-08</v>
      </c>
      <c r="P58">
        <f t="shared" si="8"/>
        <v>0.042754643612573084</v>
      </c>
      <c r="U58">
        <v>3836</v>
      </c>
      <c r="V58">
        <f t="shared" si="11"/>
        <v>61.93545026880809</v>
      </c>
      <c r="W58">
        <f t="shared" si="12"/>
        <v>3.815050837555607E-06</v>
      </c>
      <c r="X58">
        <v>4.0824365872405835E-06</v>
      </c>
    </row>
    <row r="59" spans="5:24" ht="15" customHeight="1">
      <c r="E59">
        <f t="shared" si="3"/>
        <v>0.6450000000000022</v>
      </c>
      <c r="F59">
        <f t="shared" si="0"/>
        <v>0.028319706459520595</v>
      </c>
      <c r="G59">
        <f t="shared" si="1"/>
        <v>0.04190656273186681</v>
      </c>
      <c r="H59">
        <f t="shared" si="4"/>
        <v>62859.556959764865</v>
      </c>
      <c r="I59">
        <f t="shared" si="5"/>
        <v>4.147053374274861E-08</v>
      </c>
      <c r="J59">
        <f t="shared" si="2"/>
        <v>0.001214929993745252</v>
      </c>
      <c r="K59">
        <f t="shared" si="9"/>
        <v>0.9557925499173</v>
      </c>
      <c r="M59">
        <f t="shared" si="6"/>
        <v>0.774830117401019</v>
      </c>
      <c r="N59">
        <f t="shared" si="7"/>
        <v>5.712538742051917</v>
      </c>
      <c r="O59">
        <f t="shared" si="10"/>
        <v>4.1523314987684305E-08</v>
      </c>
      <c r="P59">
        <f t="shared" si="8"/>
        <v>0.044207450082699995</v>
      </c>
      <c r="U59">
        <v>3908</v>
      </c>
      <c r="V59">
        <f t="shared" si="11"/>
        <v>62.51399843235114</v>
      </c>
      <c r="W59">
        <f t="shared" si="12"/>
        <v>3.850687789354806E-06</v>
      </c>
      <c r="X59">
        <v>4.117025365103766E-06</v>
      </c>
    </row>
    <row r="60" spans="5:24" ht="15" customHeight="1">
      <c r="E60">
        <f t="shared" si="3"/>
        <v>0.6431250000000023</v>
      </c>
      <c r="F60">
        <f t="shared" si="0"/>
        <v>0.027829333948665484</v>
      </c>
      <c r="G60">
        <f t="shared" si="1"/>
        <v>0.043034056281041885</v>
      </c>
      <c r="H60">
        <f t="shared" si="4"/>
        <v>63061.176736361995</v>
      </c>
      <c r="I60">
        <f t="shared" si="5"/>
        <v>4.100413318124295E-08</v>
      </c>
      <c r="J60">
        <f t="shared" si="2"/>
        <v>0.0011626735626618697</v>
      </c>
      <c r="K60">
        <f t="shared" si="9"/>
        <v>0.9543198565771124</v>
      </c>
      <c r="M60">
        <f t="shared" si="6"/>
        <v>0.7854364481000669</v>
      </c>
      <c r="N60">
        <f t="shared" si="7"/>
        <v>5.656709706158836</v>
      </c>
      <c r="O60">
        <f t="shared" si="10"/>
        <v>4.1054150557624335E-08</v>
      </c>
      <c r="P60">
        <f t="shared" si="8"/>
        <v>0.04568014342288762</v>
      </c>
      <c r="U60">
        <v>3980</v>
      </c>
      <c r="V60">
        <f t="shared" si="11"/>
        <v>63.08724118235002</v>
      </c>
      <c r="W60">
        <f t="shared" si="12"/>
        <v>3.885997942490276E-06</v>
      </c>
      <c r="X60">
        <v>4.151614142966948E-06</v>
      </c>
    </row>
    <row r="61" spans="5:24" ht="15" customHeight="1">
      <c r="E61">
        <f t="shared" si="3"/>
        <v>0.6412500000000023</v>
      </c>
      <c r="F61">
        <f t="shared" si="0"/>
        <v>0.027346057861195438</v>
      </c>
      <c r="G61">
        <f t="shared" si="1"/>
        <v>0.04417148401400926</v>
      </c>
      <c r="H61">
        <f t="shared" si="4"/>
        <v>63264.03470988149</v>
      </c>
      <c r="I61">
        <f t="shared" si="5"/>
        <v>4.054152219061809E-08</v>
      </c>
      <c r="J61">
        <f t="shared" si="2"/>
        <v>0.0011131188888782373</v>
      </c>
      <c r="K61">
        <f t="shared" si="9"/>
        <v>0.9528274709226571</v>
      </c>
      <c r="M61">
        <f t="shared" si="6"/>
        <v>0.7959390157094978</v>
      </c>
      <c r="N61">
        <f t="shared" si="7"/>
        <v>5.601369391696487</v>
      </c>
      <c r="O61">
        <f t="shared" si="10"/>
        <v>4.058893929022843E-08</v>
      </c>
      <c r="P61">
        <f t="shared" si="8"/>
        <v>0.04717252907734293</v>
      </c>
      <c r="U61">
        <v>4052</v>
      </c>
      <c r="V61">
        <f t="shared" si="11"/>
        <v>63.655321851358195</v>
      </c>
      <c r="W61">
        <f t="shared" si="12"/>
        <v>3.920990125847184E-06</v>
      </c>
      <c r="X61">
        <v>4.187163720215219E-06</v>
      </c>
    </row>
    <row r="62" spans="5:24" ht="15" customHeight="1">
      <c r="E62">
        <f t="shared" si="3"/>
        <v>0.6393750000000024</v>
      </c>
      <c r="F62">
        <f t="shared" si="0"/>
        <v>0.026869795801544263</v>
      </c>
      <c r="G62">
        <f t="shared" si="1"/>
        <v>0.04531875991242334</v>
      </c>
      <c r="H62">
        <f t="shared" si="4"/>
        <v>63468.14213830641</v>
      </c>
      <c r="I62">
        <f t="shared" si="5"/>
        <v>4.0082690158366993E-08</v>
      </c>
      <c r="J62">
        <f t="shared" si="2"/>
        <v>0.0010660942667603695</v>
      </c>
      <c r="K62">
        <f t="shared" si="9"/>
        <v>0.9513155858101383</v>
      </c>
      <c r="M62">
        <f t="shared" si="6"/>
        <v>0.8063387266766735</v>
      </c>
      <c r="N62">
        <f t="shared" si="7"/>
        <v>5.546512515827059</v>
      </c>
      <c r="O62">
        <f t="shared" si="10"/>
        <v>4.0127659323315336E-08</v>
      </c>
      <c r="P62">
        <f t="shared" si="8"/>
        <v>0.04868441418986169</v>
      </c>
      <c r="U62">
        <v>4124</v>
      </c>
      <c r="V62">
        <f t="shared" si="11"/>
        <v>64.21837743200929</v>
      </c>
      <c r="W62">
        <f t="shared" si="12"/>
        <v>3.955672777789333E-06</v>
      </c>
      <c r="X62">
        <v>4.220791698693313E-06</v>
      </c>
    </row>
    <row r="63" spans="5:24" ht="15" customHeight="1">
      <c r="E63">
        <f t="shared" si="3"/>
        <v>0.6375000000000024</v>
      </c>
      <c r="F63">
        <f t="shared" si="0"/>
        <v>0.0264004660937506</v>
      </c>
      <c r="G63">
        <f t="shared" si="1"/>
        <v>0.04647580015448752</v>
      </c>
      <c r="H63">
        <f t="shared" si="4"/>
        <v>63673.51041539783</v>
      </c>
      <c r="I63">
        <f t="shared" si="5"/>
        <v>3.9627625621645704E-08</v>
      </c>
      <c r="J63">
        <f t="shared" si="2"/>
        <v>0.0010214412461104208</v>
      </c>
      <c r="K63">
        <f t="shared" si="9"/>
        <v>0.9497843924144331</v>
      </c>
      <c r="M63">
        <f t="shared" si="6"/>
        <v>0.8166364777094278</v>
      </c>
      <c r="N63">
        <f t="shared" si="7"/>
        <v>5.492133884135638</v>
      </c>
      <c r="O63">
        <f t="shared" si="10"/>
        <v>3.967028885115992E-08</v>
      </c>
      <c r="P63">
        <f t="shared" si="8"/>
        <v>0.05021560758556687</v>
      </c>
      <c r="U63">
        <v>4196</v>
      </c>
      <c r="V63">
        <f t="shared" si="11"/>
        <v>64.77653896280658</v>
      </c>
      <c r="W63">
        <f t="shared" si="12"/>
        <v>3.9900539699227165E-06</v>
      </c>
      <c r="X63">
        <v>4.2524980784012306E-06</v>
      </c>
    </row>
    <row r="64" spans="5:24" ht="15" customHeight="1">
      <c r="E64">
        <f t="shared" si="3"/>
        <v>0.6356250000000024</v>
      </c>
      <c r="F64">
        <f t="shared" si="0"/>
        <v>0.025937987777255787</v>
      </c>
      <c r="G64">
        <f t="shared" si="1"/>
        <v>0.04764252302302906</v>
      </c>
      <c r="H64">
        <f t="shared" si="4"/>
        <v>63880.1510727377</v>
      </c>
      <c r="I64">
        <f t="shared" si="5"/>
        <v>3.917631635206662E-08</v>
      </c>
      <c r="J64">
        <f t="shared" si="2"/>
        <v>0.000979013421011484</v>
      </c>
      <c r="K64">
        <f t="shared" si="9"/>
        <v>0.9482340802470501</v>
      </c>
      <c r="M64">
        <f t="shared" si="6"/>
        <v>0.8268331559375971</v>
      </c>
      <c r="N64">
        <f t="shared" si="7"/>
        <v>5.438228388356947</v>
      </c>
      <c r="O64">
        <f t="shared" si="10"/>
        <v>3.9216806121923594E-08</v>
      </c>
      <c r="P64">
        <f t="shared" si="8"/>
        <v>0.05176591975294986</v>
      </c>
      <c r="U64">
        <v>4268</v>
      </c>
      <c r="V64">
        <f t="shared" si="11"/>
        <v>65.3299318842443</v>
      </c>
      <c r="W64">
        <f t="shared" si="12"/>
        <v>4.024141429031601E-06</v>
      </c>
      <c r="X64">
        <v>4.287086856264412E-06</v>
      </c>
    </row>
    <row r="65" spans="5:24" ht="15" customHeight="1">
      <c r="E65">
        <f t="shared" si="3"/>
        <v>0.6337500000000025</v>
      </c>
      <c r="F65">
        <f t="shared" si="0"/>
        <v>0.025482280602714194</v>
      </c>
      <c r="G65">
        <f t="shared" si="1"/>
        <v>0.048818848818871656</v>
      </c>
      <c r="H65">
        <f t="shared" si="4"/>
        <v>64088.07578180879</v>
      </c>
      <c r="I65">
        <f t="shared" si="5"/>
        <v>3.872874943152544E-08</v>
      </c>
      <c r="J65">
        <f t="shared" si="2"/>
        <v>0.0009386753463908462</v>
      </c>
      <c r="K65">
        <f t="shared" si="9"/>
        <v>0.9466648371737905</v>
      </c>
      <c r="M65">
        <f t="shared" si="6"/>
        <v>0.8369296390718262</v>
      </c>
      <c r="N65">
        <f t="shared" si="7"/>
        <v>5.384791004922167</v>
      </c>
      <c r="O65">
        <f t="shared" si="10"/>
        <v>3.876718944065991E-08</v>
      </c>
      <c r="P65">
        <f t="shared" si="8"/>
        <v>0.05333516282620954</v>
      </c>
      <c r="U65">
        <v>4340</v>
      </c>
      <c r="V65">
        <f t="shared" si="11"/>
        <v>65.87867636800242</v>
      </c>
      <c r="W65">
        <f t="shared" si="12"/>
        <v>4.057942557356E-06</v>
      </c>
      <c r="X65">
        <v>4.319754035357418E-06</v>
      </c>
    </row>
    <row r="66" spans="5:24" ht="15" customHeight="1">
      <c r="E66">
        <f t="shared" si="3"/>
        <v>0.6318750000000025</v>
      </c>
      <c r="F66">
        <f t="shared" si="0"/>
        <v>0.02503326502781569</v>
      </c>
      <c r="G66">
        <f t="shared" si="1"/>
        <v>0.05000469977911916</v>
      </c>
      <c r="H66">
        <f t="shared" si="4"/>
        <v>64297.29635611213</v>
      </c>
      <c r="I66">
        <f t="shared" si="5"/>
        <v>3.8284911319974024E-08</v>
      </c>
      <c r="J66">
        <f t="shared" si="2"/>
        <v>0.0009003015670728415</v>
      </c>
      <c r="K66">
        <f t="shared" si="9"/>
        <v>0.945076849432118</v>
      </c>
      <c r="M66">
        <f t="shared" si="6"/>
        <v>0.8469267955586446</v>
      </c>
      <c r="N66">
        <f t="shared" si="7"/>
        <v>5.3318167929698275</v>
      </c>
      <c r="O66">
        <f t="shared" si="10"/>
        <v>3.8321417168096044E-08</v>
      </c>
      <c r="P66">
        <f t="shared" si="8"/>
        <v>0.054923150567881995</v>
      </c>
      <c r="U66">
        <v>4412</v>
      </c>
      <c r="V66">
        <f t="shared" si="11"/>
        <v>66.42288762166245</v>
      </c>
      <c r="W66">
        <f t="shared" si="12"/>
        <v>4.091464451361323E-06</v>
      </c>
      <c r="X66">
        <v>4.351460415065335E-06</v>
      </c>
    </row>
    <row r="67" spans="5:24" ht="15" customHeight="1">
      <c r="E67">
        <f t="shared" si="3"/>
        <v>0.6300000000000026</v>
      </c>
      <c r="F67">
        <f aca="true" t="shared" si="13" ref="F67:F130">$B$8*((E67-$B$5)/(1-$B$5-$B$6))^$B$7</f>
        <v>0.024590862213120606</v>
      </c>
      <c r="G67">
        <f aca="true" t="shared" si="14" ref="G67:G130">$B$11*((1-E67-$B$6)/(1-$B$5-$B$6))^$B$10</f>
        <v>0.05119999999999836</v>
      </c>
      <c r="H67">
        <f t="shared" si="4"/>
        <v>64507.82475332298</v>
      </c>
      <c r="I67">
        <f t="shared" si="5"/>
        <v>3.784478791620584E-08</v>
      </c>
      <c r="J67">
        <f aca="true" t="shared" si="15" ref="J67:J130">(F67/$B$23)/(F67/$B$23+G67/$B$24)</f>
        <v>0.0008637757461128565</v>
      </c>
      <c r="K67">
        <f t="shared" si="9"/>
        <v>0.9434703016482451</v>
      </c>
      <c r="M67">
        <f t="shared" si="6"/>
        <v>0.8568254847322265</v>
      </c>
      <c r="N67">
        <f t="shared" si="7"/>
        <v>5.279300892577036</v>
      </c>
      <c r="O67">
        <f t="shared" si="10"/>
        <v>3.78794677206755E-08</v>
      </c>
      <c r="P67">
        <f t="shared" si="8"/>
        <v>0.05652969835175492</v>
      </c>
      <c r="U67">
        <v>4484</v>
      </c>
      <c r="V67">
        <f t="shared" si="11"/>
        <v>66.96267617113283</v>
      </c>
      <c r="W67">
        <f t="shared" si="12"/>
        <v>4.124713919134982E-06</v>
      </c>
      <c r="X67">
        <v>4.384127594158339E-06</v>
      </c>
    </row>
    <row r="68" spans="5:24" ht="15" customHeight="1">
      <c r="E68">
        <f aca="true" t="shared" si="16" ref="E68:E131">E67-$B$20</f>
        <v>0.6281250000000026</v>
      </c>
      <c r="F68">
        <f t="shared" si="13"/>
        <v>0.02415499401790679</v>
      </c>
      <c r="G68">
        <f t="shared" si="14"/>
        <v>0.05240467536393889</v>
      </c>
      <c r="H68">
        <f aca="true" t="shared" si="17" ref="H68:H131">MIN($B$16,ABS($B$14)*((E68-$B$5)/($B$17-$B$5))^$B$15-IF($B$17&lt;1-$B$6,ABS($B$14),0))</f>
        <v>64719.67307748612</v>
      </c>
      <c r="I68">
        <f aca="true" t="shared" si="18" ref="I68:I131">-(F68/$B$23)*(G68/$B$24)/(F68/$B$23+G68/$B$24)*$B$29*(H67-H68)/$B$20</f>
        <v>3.7408364612443516E-08</v>
      </c>
      <c r="J68">
        <f t="shared" si="15"/>
        <v>0.0008289898809299737</v>
      </c>
      <c r="K68">
        <f t="shared" si="9"/>
        <v>0.9418453768539395</v>
      </c>
      <c r="M68">
        <f aca="true" t="shared" si="19" ref="M68:M131">(K67-K68)/$B$20</f>
        <v>0.8666265569629535</v>
      </c>
      <c r="N68">
        <f aca="true" t="shared" si="20" ref="N68:N131">(M68-M67)/$B$20</f>
        <v>5.2272385230544085</v>
      </c>
      <c r="O68">
        <f t="shared" si="10"/>
        <v>3.744131957073549E-08</v>
      </c>
      <c r="P68">
        <f aca="true" t="shared" si="21" ref="P68:P131">P67+M68*$B$20</f>
        <v>0.05815462314606046</v>
      </c>
      <c r="U68">
        <v>4556</v>
      </c>
      <c r="V68">
        <f t="shared" si="11"/>
        <v>67.49814812274482</v>
      </c>
      <c r="W68">
        <f t="shared" si="12"/>
        <v>4.157697496530782E-06</v>
      </c>
      <c r="X68">
        <v>4.4091083781706386E-06</v>
      </c>
    </row>
    <row r="69" spans="5:24" ht="15" customHeight="1">
      <c r="E69">
        <f t="shared" si="16"/>
        <v>0.6262500000000026</v>
      </c>
      <c r="F69">
        <f t="shared" si="13"/>
        <v>0.023725582996029195</v>
      </c>
      <c r="G69">
        <f t="shared" si="14"/>
        <v>0.05361865347059561</v>
      </c>
      <c r="H69">
        <f t="shared" si="17"/>
        <v>64932.85358125101</v>
      </c>
      <c r="I69">
        <f t="shared" si="18"/>
        <v>3.697562634336931E-08</v>
      </c>
      <c r="J69">
        <f t="shared" si="15"/>
        <v>0.0007958435972339622</v>
      </c>
      <c r="K69">
        <f aca="true" t="shared" si="22" ref="K69:K132">K68-0.5*K67+0.5*J69+SQRT(0.25*(K67-2*K68-J69)^2-(J69*(2*K68-K67)+0.5*($B$30/($L$4*$L$4))*I69*$B$20*$B$20))</f>
        <v>0.940202256503059</v>
      </c>
      <c r="M69">
        <f t="shared" si="19"/>
        <v>0.8763308538029573</v>
      </c>
      <c r="N69">
        <f t="shared" si="20"/>
        <v>5.175624981335325</v>
      </c>
      <c r="O69">
        <f aca="true" t="shared" si="23" ref="O69:O132">K69*N69*2*($L$4*$L$4)/$B$30</f>
        <v>3.70069512470459E-08</v>
      </c>
      <c r="P69">
        <f t="shared" si="21"/>
        <v>0.059797743496941</v>
      </c>
      <c r="U69">
        <v>4628</v>
      </c>
      <c r="V69">
        <f aca="true" t="shared" si="24" ref="V69:V132">SQRT(U69:U24314)</f>
        <v>68.0294054067798</v>
      </c>
      <c r="W69">
        <f t="shared" si="12"/>
        <v>4.190421462169501E-06</v>
      </c>
      <c r="X69">
        <v>4.440814757878555E-06</v>
      </c>
    </row>
    <row r="70" spans="5:24" ht="15" customHeight="1">
      <c r="E70">
        <f t="shared" si="16"/>
        <v>0.6243750000000027</v>
      </c>
      <c r="F70">
        <f t="shared" si="13"/>
        <v>0.023302552391791576</v>
      </c>
      <c r="G70">
        <f t="shared" si="14"/>
        <v>0.054841863571543664</v>
      </c>
      <c r="H70">
        <f t="shared" si="17"/>
        <v>65147.37866814823</v>
      </c>
      <c r="I70">
        <f t="shared" si="18"/>
        <v>3.654655763038723E-08</v>
      </c>
      <c r="J70">
        <f t="shared" si="15"/>
        <v>0.0007642435120113367</v>
      </c>
      <c r="K70">
        <f t="shared" si="22"/>
        <v>0.9385411204878178</v>
      </c>
      <c r="M70">
        <f t="shared" si="19"/>
        <v>0.8859392081286426</v>
      </c>
      <c r="N70">
        <f t="shared" si="20"/>
        <v>5.124455640365492</v>
      </c>
      <c r="O70">
        <f t="shared" si="23"/>
        <v>3.657634133504347E-08</v>
      </c>
      <c r="P70">
        <f t="shared" si="21"/>
        <v>0.06145887951218221</v>
      </c>
      <c r="U70">
        <v>4700</v>
      </c>
      <c r="V70">
        <f t="shared" si="24"/>
        <v>68.55654600401044</v>
      </c>
      <c r="W70">
        <f aca="true" t="shared" si="25" ref="W70:W133">2*$L$4*V70*$Q$13</f>
        <v>4.222891851393218E-06</v>
      </c>
      <c r="X70">
        <v>4.470599538816295E-06</v>
      </c>
    </row>
    <row r="71" spans="5:24" ht="15" customHeight="1">
      <c r="E71">
        <f t="shared" si="16"/>
        <v>0.6225000000000027</v>
      </c>
      <c r="F71">
        <f t="shared" si="13"/>
        <v>0.02288582613583061</v>
      </c>
      <c r="G71">
        <f t="shared" si="14"/>
        <v>0.05607423650839839</v>
      </c>
      <c r="H71">
        <f t="shared" si="17"/>
        <v>65363.260894907486</v>
      </c>
      <c r="I71">
        <f t="shared" si="18"/>
        <v>3.612114262144993E-08</v>
      </c>
      <c r="J71">
        <f t="shared" si="15"/>
        <v>0.0007341026579273798</v>
      </c>
      <c r="K71">
        <f t="shared" si="22"/>
        <v>0.9368621471547929</v>
      </c>
      <c r="M71">
        <f t="shared" si="19"/>
        <v>0.8954524442799539</v>
      </c>
      <c r="N71">
        <f t="shared" si="20"/>
        <v>5.073725947366015</v>
      </c>
      <c r="O71">
        <f t="shared" si="23"/>
        <v>3.6149468475870374E-08</v>
      </c>
      <c r="P71">
        <f t="shared" si="21"/>
        <v>0.06313785284520712</v>
      </c>
      <c r="U71">
        <v>4772</v>
      </c>
      <c r="V71">
        <f t="shared" si="24"/>
        <v>69.07966415668217</v>
      </c>
      <c r="W71">
        <f t="shared" si="25"/>
        <v>4.2551144692611614E-06</v>
      </c>
      <c r="X71">
        <v>4.503266717909301E-06</v>
      </c>
    </row>
    <row r="72" spans="5:24" ht="15" customHeight="1">
      <c r="E72">
        <f t="shared" si="16"/>
        <v>0.6206250000000028</v>
      </c>
      <c r="F72">
        <f t="shared" si="13"/>
        <v>0.02247532884101224</v>
      </c>
      <c r="G72">
        <f t="shared" si="14"/>
        <v>0.05731570465413288</v>
      </c>
      <c r="H72">
        <f t="shared" si="17"/>
        <v>65580.51297381843</v>
      </c>
      <c r="I72">
        <f t="shared" si="18"/>
        <v>3.569936512710851E-08</v>
      </c>
      <c r="J72">
        <f t="shared" si="15"/>
        <v>0.0007053399624430132</v>
      </c>
      <c r="K72">
        <f t="shared" si="22"/>
        <v>0.9351655133206733</v>
      </c>
      <c r="M72">
        <f t="shared" si="19"/>
        <v>0.9048713781970956</v>
      </c>
      <c r="N72">
        <f t="shared" si="20"/>
        <v>5.0234314224756105</v>
      </c>
      <c r="O72">
        <f t="shared" si="23"/>
        <v>3.5726311367836745E-08</v>
      </c>
      <c r="P72">
        <f t="shared" si="21"/>
        <v>0.06483448667932667</v>
      </c>
      <c r="U72">
        <v>4844</v>
      </c>
      <c r="V72">
        <f t="shared" si="24"/>
        <v>69.59885056522126</v>
      </c>
      <c r="W72">
        <f t="shared" si="25"/>
        <v>4.287094902666391E-06</v>
      </c>
      <c r="X72">
        <v>4.535933897002306E-06</v>
      </c>
    </row>
    <row r="73" spans="5:24" ht="15" customHeight="1">
      <c r="E73">
        <f t="shared" si="16"/>
        <v>0.6187500000000028</v>
      </c>
      <c r="F73">
        <f t="shared" si="13"/>
        <v>0.02207098579834044</v>
      </c>
      <c r="G73">
        <f t="shared" si="14"/>
        <v>0.05856620185738342</v>
      </c>
      <c r="H73">
        <f t="shared" si="17"/>
        <v>65799.14777513519</v>
      </c>
      <c r="I73">
        <f t="shared" si="18"/>
        <v>3.5281208653109985E-08</v>
      </c>
      <c r="J73">
        <f t="shared" si="15"/>
        <v>0.0006778797757597955</v>
      </c>
      <c r="K73">
        <f t="shared" si="22"/>
        <v>0.9334513942877594</v>
      </c>
      <c r="M73">
        <f t="shared" si="19"/>
        <v>0.9141968175541137</v>
      </c>
      <c r="N73">
        <f t="shared" si="20"/>
        <v>4.973567657076336</v>
      </c>
      <c r="O73">
        <f t="shared" si="23"/>
        <v>3.530684876534673E-08</v>
      </c>
      <c r="P73">
        <f t="shared" si="21"/>
        <v>0.06654860571224064</v>
      </c>
      <c r="U73">
        <v>4916</v>
      </c>
      <c r="V73">
        <f t="shared" si="24"/>
        <v>70.11419257183242</v>
      </c>
      <c r="W73">
        <f t="shared" si="25"/>
        <v>4.318838531644893E-06</v>
      </c>
      <c r="X73">
        <v>4.567640276710223E-06</v>
      </c>
    </row>
    <row r="74" spans="5:24" ht="15" customHeight="1">
      <c r="E74">
        <f t="shared" si="16"/>
        <v>0.6168750000000028</v>
      </c>
      <c r="F74">
        <f t="shared" si="13"/>
        <v>0.021672722972878155</v>
      </c>
      <c r="G74">
        <f t="shared" si="14"/>
        <v>0.059825663389550233</v>
      </c>
      <c r="H74">
        <f t="shared" si="17"/>
        <v>66019.17832952537</v>
      </c>
      <c r="I74">
        <f t="shared" si="18"/>
        <v>3.486665642991987E-08</v>
      </c>
      <c r="J74">
        <f t="shared" si="15"/>
        <v>0.0006516514424118362</v>
      </c>
      <c r="K74">
        <f t="shared" si="22"/>
        <v>0.9317199638592155</v>
      </c>
      <c r="M74">
        <f t="shared" si="19"/>
        <v>0.9234295618900509</v>
      </c>
      <c r="N74">
        <f t="shared" si="20"/>
        <v>4.924130312499801</v>
      </c>
      <c r="O74">
        <f t="shared" si="23"/>
        <v>3.489105948026691E-08</v>
      </c>
      <c r="P74">
        <f t="shared" si="21"/>
        <v>0.06828003614078448</v>
      </c>
      <c r="U74">
        <v>4988</v>
      </c>
      <c r="V74">
        <f t="shared" si="24"/>
        <v>70.6257743320383</v>
      </c>
      <c r="W74">
        <f t="shared" si="25"/>
        <v>4.350350539941934E-06</v>
      </c>
      <c r="X74">
        <v>4.597425057647963E-06</v>
      </c>
    </row>
    <row r="75" spans="5:24" ht="15" customHeight="1">
      <c r="E75">
        <f t="shared" si="16"/>
        <v>0.6150000000000029</v>
      </c>
      <c r="F75">
        <f t="shared" si="13"/>
        <v>0.021280466999680604</v>
      </c>
      <c r="G75">
        <f t="shared" si="14"/>
        <v>0.06109402589451575</v>
      </c>
      <c r="H75">
        <f t="shared" si="17"/>
        <v>66240.61783056469</v>
      </c>
      <c r="I75">
        <f t="shared" si="18"/>
        <v>3.445569143952339E-08</v>
      </c>
      <c r="J75">
        <f t="shared" si="15"/>
        <v>0.0006265889119359603</v>
      </c>
      <c r="K75">
        <f t="shared" si="22"/>
        <v>0.9299713943540837</v>
      </c>
      <c r="M75">
        <f t="shared" si="19"/>
        <v>0.9325704027369616</v>
      </c>
      <c r="N75">
        <f t="shared" si="20"/>
        <v>4.875115118352369</v>
      </c>
      <c r="O75">
        <f t="shared" si="23"/>
        <v>3.4478922380327536E-08</v>
      </c>
      <c r="P75">
        <f t="shared" si="21"/>
        <v>0.07002860564591629</v>
      </c>
      <c r="U75">
        <v>5060</v>
      </c>
      <c r="V75">
        <f t="shared" si="24"/>
        <v>71.13367697511495</v>
      </c>
      <c r="W75">
        <f t="shared" si="25"/>
        <v>4.381635924894437E-06</v>
      </c>
      <c r="X75">
        <v>4.628170637970792E-06</v>
      </c>
    </row>
    <row r="76" spans="5:24" ht="15" customHeight="1">
      <c r="E76">
        <f t="shared" si="16"/>
        <v>0.6131250000000029</v>
      </c>
      <c r="F76">
        <f t="shared" si="13"/>
        <v>0.020894145179740885</v>
      </c>
      <c r="G76">
        <f t="shared" si="14"/>
        <v>0.062371227340815995</v>
      </c>
      <c r="H76">
        <f t="shared" si="17"/>
        <v>66463.47963727816</v>
      </c>
      <c r="I76">
        <f t="shared" si="18"/>
        <v>3.4048296439764944E-08</v>
      </c>
      <c r="J76">
        <f t="shared" si="15"/>
        <v>0.0006026303845843229</v>
      </c>
      <c r="K76">
        <f t="shared" si="22"/>
        <v>0.9282058566220605</v>
      </c>
      <c r="M76">
        <f t="shared" si="19"/>
        <v>0.9416201237457382</v>
      </c>
      <c r="N76">
        <f t="shared" si="20"/>
        <v>4.8265178713475505</v>
      </c>
      <c r="O76">
        <f t="shared" si="23"/>
        <v>3.407041639087274E-08</v>
      </c>
      <c r="P76">
        <f t="shared" si="21"/>
        <v>0.07179414337793955</v>
      </c>
      <c r="U76">
        <v>5132</v>
      </c>
      <c r="V76">
        <f t="shared" si="24"/>
        <v>71.63797875428926</v>
      </c>
      <c r="W76">
        <f t="shared" si="25"/>
        <v>4.412699506682728E-06</v>
      </c>
      <c r="X76">
        <v>4.659877017678708E-06</v>
      </c>
    </row>
    <row r="77" spans="5:24" ht="15" customHeight="1">
      <c r="E77">
        <f t="shared" si="16"/>
        <v>0.611250000000003</v>
      </c>
      <c r="F77">
        <f t="shared" si="13"/>
        <v>0.020513685475947938</v>
      </c>
      <c r="G77">
        <f t="shared" si="14"/>
        <v>0.06365720697611342</v>
      </c>
      <c r="H77">
        <f t="shared" si="17"/>
        <v>66687.77727672875</v>
      </c>
      <c r="I77">
        <f t="shared" si="18"/>
        <v>3.36444539864851E-08</v>
      </c>
      <c r="J77">
        <f t="shared" si="15"/>
        <v>0.0005797179885081663</v>
      </c>
      <c r="K77">
        <f t="shared" si="22"/>
        <v>0.9264235200580435</v>
      </c>
      <c r="M77">
        <f t="shared" si="19"/>
        <v>0.9505795008090345</v>
      </c>
      <c r="N77">
        <f t="shared" si="20"/>
        <v>4.778334433758029</v>
      </c>
      <c r="O77">
        <f t="shared" si="23"/>
        <v>3.366552049366938E-08</v>
      </c>
      <c r="P77">
        <f t="shared" si="21"/>
        <v>0.07357647994195649</v>
      </c>
      <c r="U77">
        <v>5204</v>
      </c>
      <c r="V77">
        <f t="shared" si="24"/>
        <v>72.13875518748573</v>
      </c>
      <c r="W77">
        <f t="shared" si="25"/>
        <v>4.443545937000139E-06</v>
      </c>
      <c r="X77">
        <v>4.693504996156802E-06</v>
      </c>
    </row>
    <row r="78" spans="5:24" ht="15" customHeight="1">
      <c r="E78">
        <f t="shared" si="16"/>
        <v>0.609375000000003</v>
      </c>
      <c r="F78">
        <f t="shared" si="13"/>
        <v>0.020139016509056685</v>
      </c>
      <c r="G78">
        <f t="shared" si="14"/>
        <v>0.06495190528383081</v>
      </c>
      <c r="H78">
        <f t="shared" si="17"/>
        <v>66913.52444665473</v>
      </c>
      <c r="I78">
        <f t="shared" si="18"/>
        <v>3.3244146453683886E-08</v>
      </c>
      <c r="J78">
        <f t="shared" si="15"/>
        <v>0.0005577974852470692</v>
      </c>
      <c r="K78">
        <f t="shared" si="22"/>
        <v>0.9246245526164523</v>
      </c>
      <c r="M78">
        <f t="shared" si="19"/>
        <v>0.9594493021819991</v>
      </c>
      <c r="N78">
        <f t="shared" si="20"/>
        <v>4.730560732247765</v>
      </c>
      <c r="O78">
        <f t="shared" si="23"/>
        <v>3.326421372816795E-08</v>
      </c>
      <c r="P78">
        <f t="shared" si="21"/>
        <v>0.07537544738354773</v>
      </c>
      <c r="U78">
        <v>5276</v>
      </c>
      <c r="V78">
        <f t="shared" si="24"/>
        <v>72.63607918933951</v>
      </c>
      <c r="W78">
        <f t="shared" si="25"/>
        <v>4.4741797071846494E-06</v>
      </c>
      <c r="X78">
        <v>4.7223289777094545E-06</v>
      </c>
    </row>
    <row r="79" spans="5:24" ht="15" customHeight="1">
      <c r="E79">
        <f t="shared" si="16"/>
        <v>0.607500000000003</v>
      </c>
      <c r="F79">
        <f t="shared" si="13"/>
        <v>0.019770067553670598</v>
      </c>
      <c r="G79">
        <f t="shared" si="14"/>
        <v>0.06625526394181612</v>
      </c>
      <c r="H79">
        <f t="shared" si="17"/>
        <v>67140.73501815666</v>
      </c>
      <c r="I79">
        <f t="shared" si="18"/>
        <v>3.28473560519232E-08</v>
      </c>
      <c r="J79">
        <f t="shared" si="15"/>
        <v>0.0005368180007130092</v>
      </c>
      <c r="K79">
        <f t="shared" si="22"/>
        <v>0.9228091208253267</v>
      </c>
      <c r="M79">
        <f t="shared" si="19"/>
        <v>0.968230288600284</v>
      </c>
      <c r="N79">
        <f t="shared" si="20"/>
        <v>4.6831927564186415</v>
      </c>
      <c r="O79">
        <f t="shared" si="23"/>
        <v>3.2866475190518344E-08</v>
      </c>
      <c r="P79">
        <f t="shared" si="21"/>
        <v>0.07719087917467327</v>
      </c>
      <c r="U79">
        <v>5348</v>
      </c>
      <c r="V79">
        <f t="shared" si="24"/>
        <v>73.13002119512889</v>
      </c>
      <c r="W79">
        <f t="shared" si="25"/>
        <v>4.504605155852771E-06</v>
      </c>
      <c r="X79">
        <v>4.7530745580322835E-06</v>
      </c>
    </row>
    <row r="80" spans="5:24" ht="15" customHeight="1">
      <c r="E80">
        <f t="shared" si="16"/>
        <v>0.6056250000000031</v>
      </c>
      <c r="F80">
        <f t="shared" si="13"/>
        <v>0.019406768534236493</v>
      </c>
      <c r="G80">
        <f t="shared" si="14"/>
        <v>0.06756722578291721</v>
      </c>
      <c r="H80">
        <f t="shared" si="17"/>
        <v>67369.42303843502</v>
      </c>
      <c r="I80">
        <f t="shared" si="18"/>
        <v>3.2454064845080657E-08</v>
      </c>
      <c r="J80">
        <f t="shared" si="15"/>
        <v>0.0005167317791696898</v>
      </c>
      <c r="K80">
        <f t="shared" si="22"/>
        <v>0.9209773898002096</v>
      </c>
      <c r="M80">
        <f t="shared" si="19"/>
        <v>0.9769232133958047</v>
      </c>
      <c r="N80">
        <f t="shared" si="20"/>
        <v>4.636226557611009</v>
      </c>
      <c r="O80">
        <f t="shared" si="23"/>
        <v>3.247228403415533E-08</v>
      </c>
      <c r="P80">
        <f t="shared" si="21"/>
        <v>0.0790226101997904</v>
      </c>
      <c r="U80">
        <v>5420</v>
      </c>
      <c r="V80">
        <f t="shared" si="24"/>
        <v>73.62064927722385</v>
      </c>
      <c r="W80">
        <f t="shared" si="25"/>
        <v>4.5348264760724655E-06</v>
      </c>
      <c r="X80">
        <v>4.782859338970023E-06</v>
      </c>
    </row>
    <row r="81" spans="5:24" ht="15" customHeight="1">
      <c r="E81">
        <f t="shared" si="16"/>
        <v>0.6037500000000031</v>
      </c>
      <c r="F81">
        <f t="shared" si="13"/>
        <v>0.01904905002105169</v>
      </c>
      <c r="G81">
        <f t="shared" si="14"/>
        <v>0.068887734757355</v>
      </c>
      <c r="H81">
        <f t="shared" si="17"/>
        <v>67599.60273357993</v>
      </c>
      <c r="I81">
        <f t="shared" si="18"/>
        <v>3.206425476572572E-08</v>
      </c>
      <c r="J81">
        <f t="shared" si="15"/>
        <v>0.0004974939579808236</v>
      </c>
      <c r="K81">
        <f t="shared" si="22"/>
        <v>0.9191295232578157</v>
      </c>
      <c r="M81">
        <f t="shared" si="19"/>
        <v>0.9855288226100711</v>
      </c>
      <c r="N81">
        <f t="shared" si="20"/>
        <v>4.589658247608774</v>
      </c>
      <c r="O81">
        <f t="shared" si="23"/>
        <v>3.208161946949646E-08</v>
      </c>
      <c r="P81">
        <f t="shared" si="21"/>
        <v>0.08087047674218428</v>
      </c>
      <c r="U81">
        <v>5492</v>
      </c>
      <c r="V81">
        <f t="shared" si="24"/>
        <v>74.10802925459562</v>
      </c>
      <c r="W81">
        <f t="shared" si="25"/>
        <v>4.564847722108623E-06</v>
      </c>
      <c r="X81">
        <v>4.812644119907764E-06</v>
      </c>
    </row>
    <row r="82" spans="5:24" ht="15" customHeight="1">
      <c r="E82">
        <f t="shared" si="16"/>
        <v>0.6018750000000032</v>
      </c>
      <c r="F82">
        <f t="shared" si="13"/>
        <v>0.018696843226283424</v>
      </c>
      <c r="G82">
        <f t="shared" si="14"/>
        <v>0.07021673589679091</v>
      </c>
      <c r="H82">
        <f t="shared" si="17"/>
        <v>67831.28851141363</v>
      </c>
      <c r="I82">
        <f t="shared" si="18"/>
        <v>3.1677907629128276E-08</v>
      </c>
      <c r="J82">
        <f t="shared" si="15"/>
        <v>0.0004790623611414005</v>
      </c>
      <c r="K82">
        <f t="shared" si="22"/>
        <v>0.917265683529493</v>
      </c>
      <c r="M82">
        <f t="shared" si="19"/>
        <v>0.9940478551054474</v>
      </c>
      <c r="N82">
        <f t="shared" si="20"/>
        <v>4.543483997533985</v>
      </c>
      <c r="O82">
        <f t="shared" si="23"/>
        <v>3.169446076475828E-08</v>
      </c>
      <c r="P82">
        <f t="shared" si="21"/>
        <v>0.082734316470507</v>
      </c>
      <c r="U82">
        <v>5564</v>
      </c>
      <c r="V82">
        <f t="shared" si="24"/>
        <v>74.59222479588607</v>
      </c>
      <c r="W82">
        <f t="shared" si="25"/>
        <v>4.594672815771841E-06</v>
      </c>
      <c r="X82">
        <v>4.841468101460415E-06</v>
      </c>
    </row>
    <row r="83" spans="5:24" ht="15" customHeight="1">
      <c r="E83">
        <f t="shared" si="16"/>
        <v>0.6000000000000032</v>
      </c>
      <c r="F83">
        <f t="shared" si="13"/>
        <v>0.018350080000000584</v>
      </c>
      <c r="G83">
        <f t="shared" si="14"/>
        <v>0.07155417527999101</v>
      </c>
      <c r="H83">
        <f t="shared" si="17"/>
        <v>68064.49496438743</v>
      </c>
      <c r="I83">
        <f t="shared" si="18"/>
        <v>3.12950051461418E-08</v>
      </c>
      <c r="J83">
        <f t="shared" si="15"/>
        <v>0.0004613973098177633</v>
      </c>
      <c r="K83">
        <f t="shared" si="22"/>
        <v>0.9153860315744793</v>
      </c>
      <c r="M83">
        <f t="shared" si="19"/>
        <v>1.0024810426739825</v>
      </c>
      <c r="N83">
        <f t="shared" si="20"/>
        <v>4.497700036552092</v>
      </c>
      <c r="O83">
        <f t="shared" si="23"/>
        <v>3.131078724524411E-08</v>
      </c>
      <c r="P83">
        <f t="shared" si="21"/>
        <v>0.08461396842552071</v>
      </c>
      <c r="U83">
        <v>5636</v>
      </c>
      <c r="V83">
        <f t="shared" si="24"/>
        <v>75.07329751649384</v>
      </c>
      <c r="W83">
        <f t="shared" si="25"/>
        <v>4.624305552398673E-06</v>
      </c>
      <c r="X83">
        <v>4.873174481168332E-06</v>
      </c>
    </row>
    <row r="84" spans="5:24" ht="15" customHeight="1">
      <c r="E84">
        <f t="shared" si="16"/>
        <v>0.5981250000000032</v>
      </c>
      <c r="F84">
        <f t="shared" si="13"/>
        <v>0.018008692826217792</v>
      </c>
      <c r="G84">
        <f t="shared" si="14"/>
        <v>0.07289999999999767</v>
      </c>
      <c r="H84">
        <f t="shared" si="17"/>
        <v>68299.23687253379</v>
      </c>
      <c r="I84">
        <f t="shared" si="18"/>
        <v>3.091552893496432E-08</v>
      </c>
      <c r="J84">
        <f t="shared" si="15"/>
        <v>0.0004444614483092017</v>
      </c>
      <c r="K84">
        <f t="shared" si="22"/>
        <v>0.9134907269929591</v>
      </c>
      <c r="M84">
        <f t="shared" si="19"/>
        <v>1.0108291101441107</v>
      </c>
      <c r="N84">
        <f t="shared" si="20"/>
        <v>4.452302650735026</v>
      </c>
      <c r="O84">
        <f t="shared" si="23"/>
        <v>3.0930578293541966E-08</v>
      </c>
      <c r="P84">
        <f t="shared" si="21"/>
        <v>0.08650927300704092</v>
      </c>
      <c r="U84">
        <v>5708</v>
      </c>
      <c r="V84">
        <f t="shared" si="24"/>
        <v>75.55130707009641</v>
      </c>
      <c r="W84">
        <f t="shared" si="25"/>
        <v>4.6537496064891215E-06</v>
      </c>
      <c r="X84">
        <v>4.899116064565719E-06</v>
      </c>
    </row>
    <row r="85" spans="5:24" ht="15" customHeight="1">
      <c r="E85">
        <f t="shared" si="16"/>
        <v>0.5962500000000033</v>
      </c>
      <c r="F85">
        <f t="shared" si="13"/>
        <v>0.017672614818951677</v>
      </c>
      <c r="G85">
        <f t="shared" si="14"/>
        <v>0.07425415813272444</v>
      </c>
      <c r="H85">
        <f t="shared" si="17"/>
        <v>68535.52920647523</v>
      </c>
      <c r="I85">
        <f t="shared" si="18"/>
        <v>3.053946053198115E-08</v>
      </c>
      <c r="J85">
        <f t="shared" si="15"/>
        <v>0.00042821958400900313</v>
      </c>
      <c r="K85">
        <f t="shared" si="22"/>
        <v>0.9115799280389238</v>
      </c>
      <c r="M85">
        <f t="shared" si="19"/>
        <v>1.0190927754854566</v>
      </c>
      <c r="N85">
        <f t="shared" si="20"/>
        <v>4.407288182051161</v>
      </c>
      <c r="O85">
        <f t="shared" si="23"/>
        <v>3.055381335041078E-08</v>
      </c>
      <c r="P85">
        <f t="shared" si="21"/>
        <v>0.08842007196107615</v>
      </c>
      <c r="U85">
        <v>5780</v>
      </c>
      <c r="V85">
        <f t="shared" si="24"/>
        <v>76.02631123499285</v>
      </c>
      <c r="W85">
        <f t="shared" si="25"/>
        <v>4.683008537025116E-06</v>
      </c>
      <c r="X85">
        <v>4.926018447348194E-06</v>
      </c>
    </row>
    <row r="86" spans="5:24" ht="15" customHeight="1">
      <c r="E86">
        <f t="shared" si="16"/>
        <v>0.5943750000000033</v>
      </c>
      <c r="F86">
        <f t="shared" si="13"/>
        <v>0.0173417797182896</v>
      </c>
      <c r="G86">
        <f t="shared" si="14"/>
        <v>0.07561659870689527</v>
      </c>
      <c r="H86">
        <f t="shared" si="17"/>
        <v>68773.38713049113</v>
      </c>
      <c r="I86">
        <f t="shared" si="18"/>
        <v>3.0166781401706184E-08</v>
      </c>
      <c r="J86">
        <f t="shared" si="15"/>
        <v>0.0004126385400891896</v>
      </c>
      <c r="K86">
        <f t="shared" si="22"/>
        <v>0.9096537916328404</v>
      </c>
      <c r="M86">
        <f t="shared" si="19"/>
        <v>1.0272727499111531</v>
      </c>
      <c r="N86">
        <f t="shared" si="20"/>
        <v>4.3626530270381405</v>
      </c>
      <c r="O86">
        <f t="shared" si="23"/>
        <v>3.018047191327849E-08</v>
      </c>
      <c r="P86">
        <f t="shared" si="21"/>
        <v>0.09034620836715956</v>
      </c>
      <c r="U86">
        <v>5852</v>
      </c>
      <c r="V86">
        <f t="shared" si="24"/>
        <v>76.49836599562111</v>
      </c>
      <c r="W86">
        <f t="shared" si="25"/>
        <v>4.712085792491747E-06</v>
      </c>
      <c r="X86">
        <v>4.955803228285934E-06</v>
      </c>
    </row>
    <row r="87" spans="5:24" ht="15" customHeight="1">
      <c r="E87">
        <f t="shared" si="16"/>
        <v>0.5925000000000034</v>
      </c>
      <c r="F87">
        <f t="shared" si="13"/>
        <v>0.017016121886470583</v>
      </c>
      <c r="G87">
        <f t="shared" si="14"/>
        <v>0.07698727167525565</v>
      </c>
      <c r="H87">
        <f t="shared" si="17"/>
        <v>69012.82600564358</v>
      </c>
      <c r="I87">
        <f t="shared" si="18"/>
        <v>2.979747294590606E-08</v>
      </c>
      <c r="J87">
        <f t="shared" si="15"/>
        <v>0.00039768701976285046</v>
      </c>
      <c r="K87">
        <f t="shared" si="22"/>
        <v>0.9077124733741306</v>
      </c>
      <c r="M87">
        <f t="shared" si="19"/>
        <v>1.0353697379785607</v>
      </c>
      <c r="N87">
        <f t="shared" si="20"/>
        <v>4.318393635950694</v>
      </c>
      <c r="O87">
        <f t="shared" si="23"/>
        <v>2.9810533537859974E-08</v>
      </c>
      <c r="P87">
        <f t="shared" si="21"/>
        <v>0.09228752662586936</v>
      </c>
      <c r="U87">
        <v>5924</v>
      </c>
      <c r="V87">
        <f t="shared" si="24"/>
        <v>76.96752561957543</v>
      </c>
      <c r="W87">
        <f t="shared" si="25"/>
        <v>4.740984715621326E-06</v>
      </c>
      <c r="X87">
        <v>4.982705611068409E-06</v>
      </c>
    </row>
    <row r="88" spans="5:24" ht="15" customHeight="1">
      <c r="E88">
        <f t="shared" si="16"/>
        <v>0.5906250000000034</v>
      </c>
      <c r="F88">
        <f t="shared" si="13"/>
        <v>0.016695576303978547</v>
      </c>
      <c r="G88">
        <f t="shared" si="14"/>
        <v>0.07836612788698706</v>
      </c>
      <c r="H88">
        <f t="shared" si="17"/>
        <v>69253.86139296398</v>
      </c>
      <c r="I88">
        <f t="shared" si="18"/>
        <v>2.94315165120433E-08</v>
      </c>
      <c r="J88">
        <f t="shared" si="15"/>
        <v>0.00038333548109317013</v>
      </c>
      <c r="K88">
        <f t="shared" si="22"/>
        <v>0.9057561275534662</v>
      </c>
      <c r="M88">
        <f t="shared" si="19"/>
        <v>1.0433844376876777</v>
      </c>
      <c r="N88">
        <f t="shared" si="20"/>
        <v>4.274506511529097</v>
      </c>
      <c r="O88">
        <f t="shared" si="23"/>
        <v>2.944397783696892E-08</v>
      </c>
      <c r="P88">
        <f t="shared" si="21"/>
        <v>0.09424387244653376</v>
      </c>
      <c r="U88">
        <v>5996</v>
      </c>
      <c r="V88">
        <f t="shared" si="24"/>
        <v>77.43384273042376</v>
      </c>
      <c r="W88">
        <f t="shared" si="25"/>
        <v>4.769708547878737E-06</v>
      </c>
      <c r="X88">
        <v>5.012490392006148E-06</v>
      </c>
    </row>
    <row r="89" spans="5:24" ht="15" customHeight="1">
      <c r="E89">
        <f t="shared" si="16"/>
        <v>0.5887500000000034</v>
      </c>
      <c r="F89">
        <f t="shared" si="13"/>
        <v>0.01638007856564792</v>
      </c>
      <c r="G89">
        <f t="shared" si="14"/>
        <v>0.07975311906126054</v>
      </c>
      <c r="H89">
        <f t="shared" si="17"/>
        <v>69496.5090567015</v>
      </c>
      <c r="I89">
        <f t="shared" si="18"/>
        <v>2.906889340102762E-08</v>
      </c>
      <c r="J89">
        <f t="shared" si="15"/>
        <v>0.0003695560214206739</v>
      </c>
      <c r="K89">
        <f t="shared" si="22"/>
        <v>0.9037849071648827</v>
      </c>
      <c r="M89">
        <f t="shared" si="19"/>
        <v>1.0513175405778934</v>
      </c>
      <c r="N89">
        <f t="shared" si="20"/>
        <v>4.230988208115013</v>
      </c>
      <c r="O89">
        <f t="shared" si="23"/>
        <v>2.9080784481565185E-08</v>
      </c>
      <c r="P89">
        <f t="shared" si="21"/>
        <v>0.09621509283511731</v>
      </c>
      <c r="U89">
        <v>6068</v>
      </c>
      <c r="V89">
        <f t="shared" si="24"/>
        <v>77.89736837660179</v>
      </c>
      <c r="W89">
        <f t="shared" si="25"/>
        <v>4.798260433705109E-06</v>
      </c>
      <c r="X89">
        <v>5.041314373558801E-06</v>
      </c>
    </row>
    <row r="90" spans="5:24" ht="15" customHeight="1">
      <c r="E90">
        <f t="shared" si="16"/>
        <v>0.5868750000000035</v>
      </c>
      <c r="F90">
        <f t="shared" si="13"/>
        <v>0.01606956487678149</v>
      </c>
      <c r="G90">
        <f t="shared" si="14"/>
        <v>0.0811481977618701</v>
      </c>
      <c r="H90">
        <f t="shared" si="17"/>
        <v>69740.78496763471</v>
      </c>
      <c r="I90">
        <f t="shared" si="18"/>
        <v>2.8709584874351868E-08</v>
      </c>
      <c r="J90">
        <f t="shared" si="15"/>
        <v>0.00035632227057141164</v>
      </c>
      <c r="K90">
        <f t="shared" si="22"/>
        <v>0.9017989639177153</v>
      </c>
      <c r="M90">
        <f t="shared" si="19"/>
        <v>1.0591697318226068</v>
      </c>
      <c r="N90">
        <f t="shared" si="20"/>
        <v>4.187835330513797</v>
      </c>
      <c r="O90">
        <f t="shared" si="23"/>
        <v>2.87209331998872E-08</v>
      </c>
      <c r="P90">
        <f t="shared" si="21"/>
        <v>0.0982010360822847</v>
      </c>
      <c r="U90">
        <v>6140</v>
      </c>
      <c r="V90">
        <f t="shared" si="24"/>
        <v>78.35815209663893</v>
      </c>
      <c r="W90">
        <f t="shared" si="25"/>
        <v>4.826643424535565E-06</v>
      </c>
      <c r="X90">
        <v>5.068216756341277E-06</v>
      </c>
    </row>
    <row r="91" spans="5:24" ht="15" customHeight="1">
      <c r="E91">
        <f t="shared" si="16"/>
        <v>0.5850000000000035</v>
      </c>
      <c r="F91">
        <f t="shared" si="13"/>
        <v>0.015763972049280567</v>
      </c>
      <c r="G91">
        <f t="shared" si="14"/>
        <v>0.08255131737288973</v>
      </c>
      <c r="H91">
        <f t="shared" si="17"/>
        <v>69986.70530644814</v>
      </c>
      <c r="I91">
        <f t="shared" si="18"/>
        <v>2.8353572160713394E-08</v>
      </c>
      <c r="J91">
        <f t="shared" si="15"/>
        <v>0.000343609292090145</v>
      </c>
      <c r="K91">
        <f t="shared" si="22"/>
        <v>0.8997984482483611</v>
      </c>
      <c r="M91">
        <f t="shared" si="19"/>
        <v>1.0669416903222504</v>
      </c>
      <c r="N91">
        <f t="shared" si="20"/>
        <v>4.145044533143269</v>
      </c>
      <c r="O91">
        <f t="shared" si="23"/>
        <v>2.836440377839847E-08</v>
      </c>
      <c r="P91">
        <f t="shared" si="21"/>
        <v>0.10020155175163892</v>
      </c>
      <c r="U91">
        <v>6212</v>
      </c>
      <c r="V91">
        <f t="shared" si="24"/>
        <v>78.81624198095213</v>
      </c>
      <c r="W91">
        <f t="shared" si="25"/>
        <v>4.8548604826055365E-06</v>
      </c>
      <c r="X91">
        <v>5.098962336664105E-06</v>
      </c>
    </row>
    <row r="92" spans="5:24" ht="15" customHeight="1">
      <c r="E92">
        <f t="shared" si="16"/>
        <v>0.5831250000000036</v>
      </c>
      <c r="F92">
        <f t="shared" si="13"/>
        <v>0.015463237497787496</v>
      </c>
      <c r="G92">
        <f t="shared" si="14"/>
        <v>0.0839624320753011</v>
      </c>
      <c r="H92">
        <f t="shared" si="17"/>
        <v>70234.28646717504</v>
      </c>
      <c r="I92">
        <f t="shared" si="18"/>
        <v>2.8000836462113546E-08</v>
      </c>
      <c r="J92">
        <f t="shared" si="15"/>
        <v>0.00033139349181522887</v>
      </c>
      <c r="K92">
        <f t="shared" si="22"/>
        <v>0.8977835093318698</v>
      </c>
      <c r="M92">
        <f t="shared" si="19"/>
        <v>1.0746340887953565</v>
      </c>
      <c r="N92">
        <f t="shared" si="20"/>
        <v>4.10261251898992</v>
      </c>
      <c r="O92">
        <f t="shared" si="23"/>
        <v>2.8011176061253646E-08</v>
      </c>
      <c r="P92">
        <f t="shared" si="21"/>
        <v>0.10221649066813021</v>
      </c>
      <c r="U92">
        <v>6284</v>
      </c>
      <c r="V92">
        <f t="shared" si="24"/>
        <v>79.27168473042566</v>
      </c>
      <c r="W92">
        <f t="shared" si="25"/>
        <v>4.882914484559127E-06</v>
      </c>
      <c r="X92">
        <v>5.12586471944658E-06</v>
      </c>
    </row>
    <row r="93" spans="5:24" ht="15" customHeight="1">
      <c r="E93">
        <f t="shared" si="16"/>
        <v>0.5812500000000036</v>
      </c>
      <c r="F93">
        <f t="shared" si="13"/>
        <v>0.015167299235840407</v>
      </c>
      <c r="G93">
        <f t="shared" si="14"/>
        <v>0.0853814968245435</v>
      </c>
      <c r="H93">
        <f t="shared" si="17"/>
        <v>70483.54506070785</v>
      </c>
      <c r="I93">
        <f t="shared" si="18"/>
        <v>2.765135895949571E-08</v>
      </c>
      <c r="J93">
        <f t="shared" si="15"/>
        <v>0.0003196525331768065</v>
      </c>
      <c r="K93">
        <f t="shared" si="22"/>
        <v>0.8957542950933677</v>
      </c>
      <c r="M93">
        <f t="shared" si="19"/>
        <v>1.0822475938677911</v>
      </c>
      <c r="N93">
        <f t="shared" si="20"/>
        <v>4.060536038631805</v>
      </c>
      <c r="O93">
        <f t="shared" si="23"/>
        <v>2.7661229950077376E-08</v>
      </c>
      <c r="P93">
        <f t="shared" si="21"/>
        <v>0.10424570490663232</v>
      </c>
      <c r="U93">
        <v>6356</v>
      </c>
      <c r="V93">
        <f t="shared" si="24"/>
        <v>79.724525711979</v>
      </c>
      <c r="W93">
        <f t="shared" si="25"/>
        <v>4.910808224871929E-06</v>
      </c>
      <c r="X93">
        <v>5.155649500384319E-06</v>
      </c>
    </row>
    <row r="94" spans="5:24" ht="15" customHeight="1">
      <c r="E94">
        <f t="shared" si="16"/>
        <v>0.5793750000000036</v>
      </c>
      <c r="F94">
        <f t="shared" si="13"/>
        <v>0.014876095872040328</v>
      </c>
      <c r="G94">
        <f t="shared" si="14"/>
        <v>0.08680846732893928</v>
      </c>
      <c r="H94">
        <f t="shared" si="17"/>
        <v>70734.497918378</v>
      </c>
      <c r="I94">
        <f t="shared" si="18"/>
        <v>2.73051208179632E-08</v>
      </c>
      <c r="J94">
        <f t="shared" si="15"/>
        <v>0.0003083652586580825</v>
      </c>
      <c r="K94">
        <f t="shared" si="22"/>
        <v>0.8937109522193165</v>
      </c>
      <c r="M94">
        <f t="shared" si="19"/>
        <v>1.0897828661606233</v>
      </c>
      <c r="N94">
        <f t="shared" si="20"/>
        <v>4.018811889510469</v>
      </c>
      <c r="O94">
        <f t="shared" si="23"/>
        <v>2.7314545405294635E-08</v>
      </c>
      <c r="P94">
        <f t="shared" si="21"/>
        <v>0.10628904778068349</v>
      </c>
      <c r="U94">
        <v>6428</v>
      </c>
      <c r="V94">
        <f t="shared" si="24"/>
        <v>80.17480901130978</v>
      </c>
      <c r="W94">
        <f t="shared" si="25"/>
        <v>4.938544419099846E-06</v>
      </c>
      <c r="X94">
        <v>5.184473481936972E-06</v>
      </c>
    </row>
    <row r="95" spans="5:24" ht="15" customHeight="1">
      <c r="E95">
        <f t="shared" si="16"/>
        <v>0.5775000000000037</v>
      </c>
      <c r="F95">
        <f t="shared" si="13"/>
        <v>0.014589566606230559</v>
      </c>
      <c r="G95">
        <f t="shared" si="14"/>
        <v>0.08824330002895124</v>
      </c>
      <c r="H95">
        <f t="shared" si="17"/>
        <v>70987.16209560662</v>
      </c>
      <c r="I95">
        <f t="shared" si="18"/>
        <v>2.6962103191623443E-08</v>
      </c>
      <c r="J95">
        <f t="shared" si="15"/>
        <v>0.00029751161691153626</v>
      </c>
      <c r="K95">
        <f t="shared" si="22"/>
        <v>0.8916536261686119</v>
      </c>
      <c r="M95">
        <f t="shared" si="19"/>
        <v>1.0972405603758044</v>
      </c>
      <c r="N95">
        <f t="shared" si="20"/>
        <v>3.977436914763288</v>
      </c>
      <c r="O95">
        <f t="shared" si="23"/>
        <v>2.6971102444321952E-08</v>
      </c>
      <c r="P95">
        <f t="shared" si="21"/>
        <v>0.10834637383138812</v>
      </c>
      <c r="U95">
        <v>6500</v>
      </c>
      <c r="V95">
        <f t="shared" si="24"/>
        <v>80.62257748298549</v>
      </c>
      <c r="W95">
        <f t="shared" si="25"/>
        <v>4.966125706964604E-06</v>
      </c>
      <c r="X95">
        <v>5.212336664104535E-06</v>
      </c>
    </row>
    <row r="96" spans="5:24" ht="15" customHeight="1">
      <c r="E96">
        <f t="shared" si="16"/>
        <v>0.5756250000000037</v>
      </c>
      <c r="F96">
        <f t="shared" si="13"/>
        <v>0.014307651225688405</v>
      </c>
      <c r="G96">
        <f t="shared" si="14"/>
        <v>0.08968595207723162</v>
      </c>
      <c r="H96">
        <f t="shared" si="17"/>
        <v>71241.55487562787</v>
      </c>
      <c r="I96">
        <f t="shared" si="18"/>
        <v>2.662228722806614E-08</v>
      </c>
      <c r="J96">
        <f t="shared" si="15"/>
        <v>0.00028707259506871255</v>
      </c>
      <c r="K96">
        <f t="shared" si="22"/>
        <v>0.8895824611835231</v>
      </c>
      <c r="M96">
        <f t="shared" si="19"/>
        <v>1.1046213253806652</v>
      </c>
      <c r="N96">
        <f t="shared" si="20"/>
        <v>3.9364080025923918</v>
      </c>
      <c r="O96">
        <f t="shared" si="23"/>
        <v>2.6630881143277632E-08</v>
      </c>
      <c r="P96">
        <f t="shared" si="21"/>
        <v>0.11041753881647687</v>
      </c>
      <c r="U96">
        <v>6572</v>
      </c>
      <c r="V96">
        <f t="shared" si="24"/>
        <v>81.06787279804497</v>
      </c>
      <c r="W96">
        <f t="shared" si="25"/>
        <v>4.993554655285867E-06</v>
      </c>
      <c r="X96">
        <v>5.2392390468870105E-06</v>
      </c>
    </row>
    <row r="97" spans="5:24" ht="15" customHeight="1">
      <c r="E97">
        <f t="shared" si="16"/>
        <v>0.5737500000000038</v>
      </c>
      <c r="F97">
        <f t="shared" si="13"/>
        <v>0.014030290101329146</v>
      </c>
      <c r="G97">
        <f t="shared" si="14"/>
        <v>0.09113638131942407</v>
      </c>
      <c r="H97">
        <f t="shared" si="17"/>
        <v>71497.69377328634</v>
      </c>
      <c r="I97">
        <f t="shared" si="18"/>
        <v>2.628565407251511E-08</v>
      </c>
      <c r="J97">
        <f t="shared" si="15"/>
        <v>0.0002770301558242356</v>
      </c>
      <c r="K97">
        <f t="shared" si="22"/>
        <v>0.8874976003004786</v>
      </c>
      <c r="M97">
        <f t="shared" si="19"/>
        <v>1.1119258042903961</v>
      </c>
      <c r="N97">
        <f t="shared" si="20"/>
        <v>3.8957220851898455</v>
      </c>
      <c r="O97">
        <f t="shared" si="23"/>
        <v>2.629386163554131E-08</v>
      </c>
      <c r="P97">
        <f t="shared" si="21"/>
        <v>0.11250239969952136</v>
      </c>
      <c r="U97">
        <v>6644</v>
      </c>
      <c r="V97">
        <f t="shared" si="24"/>
        <v>81.51073548925933</v>
      </c>
      <c r="W97">
        <f t="shared" si="25"/>
        <v>5.020833760769182E-06</v>
      </c>
      <c r="X97">
        <v>5.268063028439662E-06</v>
      </c>
    </row>
    <row r="98" spans="5:24" ht="15" customHeight="1">
      <c r="E98">
        <f t="shared" si="16"/>
        <v>0.5718750000000038</v>
      </c>
      <c r="F98">
        <f t="shared" si="13"/>
        <v>0.013757424183922362</v>
      </c>
      <c r="G98">
        <f t="shared" si="14"/>
        <v>0.0925945462756822</v>
      </c>
      <c r="H98">
        <f t="shared" si="17"/>
        <v>71755.59653891061</v>
      </c>
      <c r="I98">
        <f t="shared" si="18"/>
        <v>2.5952184871705315E-08</v>
      </c>
      <c r="J98">
        <f t="shared" si="15"/>
        <v>0.0002673671789125052</v>
      </c>
      <c r="K98">
        <f t="shared" si="22"/>
        <v>0.8853991853606984</v>
      </c>
      <c r="M98">
        <f t="shared" si="19"/>
        <v>1.119154634549465</v>
      </c>
      <c r="N98">
        <f t="shared" si="20"/>
        <v>3.855376138170049</v>
      </c>
      <c r="O98">
        <f t="shared" si="23"/>
        <v>2.5960024113620735E-08</v>
      </c>
      <c r="P98">
        <f t="shared" si="21"/>
        <v>0.11460081463930161</v>
      </c>
      <c r="U98">
        <v>6716</v>
      </c>
      <c r="V98">
        <f t="shared" si="24"/>
        <v>81.95120499419151</v>
      </c>
      <c r="W98">
        <f t="shared" si="25"/>
        <v>5.0479654526583354E-06</v>
      </c>
      <c r="X98">
        <v>5.292083013066871E-06</v>
      </c>
    </row>
    <row r="99" spans="5:24" ht="15" customHeight="1">
      <c r="E99">
        <f t="shared" si="16"/>
        <v>0.5700000000000038</v>
      </c>
      <c r="F99">
        <f t="shared" si="13"/>
        <v>0.013488995000320546</v>
      </c>
      <c r="G99">
        <f t="shared" si="14"/>
        <v>0.09406040612287102</v>
      </c>
      <c r="H99">
        <f t="shared" si="17"/>
        <v>72015.28116226442</v>
      </c>
      <c r="I99">
        <f t="shared" si="18"/>
        <v>2.562186077745554E-08</v>
      </c>
      <c r="J99">
        <f t="shared" si="15"/>
        <v>0.00025806740662956515</v>
      </c>
      <c r="K99">
        <f t="shared" si="22"/>
        <v>0.883287357020678</v>
      </c>
      <c r="M99">
        <f t="shared" si="19"/>
        <v>1.1263084480109007</v>
      </c>
      <c r="N99">
        <f t="shared" si="20"/>
        <v>3.8153671794323905</v>
      </c>
      <c r="O99">
        <f t="shared" si="23"/>
        <v>2.5629348827040408E-08</v>
      </c>
      <c r="P99">
        <f t="shared" si="21"/>
        <v>0.11671264297932205</v>
      </c>
      <c r="U99">
        <v>6788</v>
      </c>
      <c r="V99">
        <f t="shared" si="24"/>
        <v>82.38931969618392</v>
      </c>
      <c r="W99">
        <f t="shared" si="25"/>
        <v>5.0749520952600655E-06</v>
      </c>
      <c r="X99">
        <v>5.318985395849346E-06</v>
      </c>
    </row>
    <row r="100" spans="5:24" ht="15" customHeight="1">
      <c r="E100">
        <f t="shared" si="16"/>
        <v>0.5681250000000039</v>
      </c>
      <c r="F100">
        <f t="shared" si="13"/>
        <v>0.013224944649700013</v>
      </c>
      <c r="G100">
        <f t="shared" si="14"/>
        <v>0.09553392067741917</v>
      </c>
      <c r="H100">
        <f t="shared" si="17"/>
        <v>72276.76587657737</v>
      </c>
      <c r="I100">
        <f t="shared" si="18"/>
        <v>2.529466295000017E-08</v>
      </c>
      <c r="J100">
        <f t="shared" si="15"/>
        <v>0.00024911539308333243</v>
      </c>
      <c r="K100">
        <f t="shared" si="22"/>
        <v>0.8811622547625257</v>
      </c>
      <c r="M100">
        <f t="shared" si="19"/>
        <v>1.1333878710145129</v>
      </c>
      <c r="N100">
        <f t="shared" si="20"/>
        <v>3.775692268593171</v>
      </c>
      <c r="O100">
        <f t="shared" si="23"/>
        <v>2.5301816083954175E-08</v>
      </c>
      <c r="P100">
        <f t="shared" si="21"/>
        <v>0.11883774523747426</v>
      </c>
      <c r="U100">
        <v>6860</v>
      </c>
      <c r="V100">
        <f t="shared" si="24"/>
        <v>82.82511696339462</v>
      </c>
      <c r="W100">
        <f t="shared" si="25"/>
        <v>5.101795990348593E-06</v>
      </c>
      <c r="X100">
        <v>5.347809377401999E-06</v>
      </c>
    </row>
    <row r="101" spans="5:24" ht="15" customHeight="1">
      <c r="E101">
        <f t="shared" si="16"/>
        <v>0.5662500000000039</v>
      </c>
      <c r="F101">
        <f t="shared" si="13"/>
        <v>0.012965215799814134</v>
      </c>
      <c r="G101">
        <f t="shared" si="14"/>
        <v>0.09701505037879123</v>
      </c>
      <c r="H101">
        <f t="shared" si="17"/>
        <v>72540.06916265721</v>
      </c>
      <c r="I101">
        <f t="shared" si="18"/>
        <v>2.4970572561110605E-08</v>
      </c>
      <c r="J101">
        <f t="shared" si="15"/>
        <v>0.00024049645688307996</v>
      </c>
      <c r="K101">
        <f t="shared" si="22"/>
        <v>0.8790240169041563</v>
      </c>
      <c r="M101">
        <f t="shared" si="19"/>
        <v>1.1403935244636898</v>
      </c>
      <c r="N101">
        <f t="shared" si="20"/>
        <v>3.73634850622769</v>
      </c>
      <c r="O101">
        <f t="shared" si="23"/>
        <v>2.4977406251348113E-08</v>
      </c>
      <c r="P101">
        <f t="shared" si="21"/>
        <v>0.12097598309584368</v>
      </c>
      <c r="U101">
        <v>6932</v>
      </c>
      <c r="V101">
        <f t="shared" si="24"/>
        <v>83.2586331859946</v>
      </c>
      <c r="W101">
        <f t="shared" si="25"/>
        <v>5.128499379456865E-06</v>
      </c>
      <c r="X101">
        <v>5.3747117601844735E-06</v>
      </c>
    </row>
    <row r="102" spans="5:24" ht="15" customHeight="1">
      <c r="E102">
        <f t="shared" si="16"/>
        <v>0.564375000000004</v>
      </c>
      <c r="F102">
        <f t="shared" si="13"/>
        <v>0.01270975168325885</v>
      </c>
      <c r="G102">
        <f t="shared" si="14"/>
        <v>0.0985037562735522</v>
      </c>
      <c r="H102">
        <f t="shared" si="17"/>
        <v>72805.20975308526</v>
      </c>
      <c r="I102">
        <f t="shared" si="18"/>
        <v>2.4649570796957274E-08</v>
      </c>
      <c r="J102">
        <f t="shared" si="15"/>
        <v>0.00023219663700409162</v>
      </c>
      <c r="K102">
        <f t="shared" si="22"/>
        <v>0.8768727806093437</v>
      </c>
      <c r="M102">
        <f t="shared" si="19"/>
        <v>1.1473260239000638</v>
      </c>
      <c r="N102">
        <f t="shared" si="20"/>
        <v>3.697333032732786</v>
      </c>
      <c r="O102">
        <f t="shared" si="23"/>
        <v>2.465609975259519E-08</v>
      </c>
      <c r="P102">
        <f t="shared" si="21"/>
        <v>0.1231272193906563</v>
      </c>
      <c r="U102">
        <v>7004</v>
      </c>
      <c r="V102">
        <f t="shared" si="24"/>
        <v>83.68990381163071</v>
      </c>
      <c r="W102">
        <f t="shared" si="25"/>
        <v>5.155064446060971E-06</v>
      </c>
      <c r="X102">
        <v>5.399692544196772E-06</v>
      </c>
    </row>
    <row r="103" spans="5:24" ht="15" customHeight="1">
      <c r="E103">
        <f t="shared" si="16"/>
        <v>0.562500000000004</v>
      </c>
      <c r="F103">
        <f t="shared" si="13"/>
        <v>0.012458496093750531</v>
      </c>
      <c r="G103">
        <f t="shared" si="14"/>
        <v>0.09999999999999683</v>
      </c>
      <c r="H103">
        <f t="shared" si="17"/>
        <v>73072.20663649743</v>
      </c>
      <c r="I103">
        <f t="shared" si="18"/>
        <v>2.433163886083103E-08</v>
      </c>
      <c r="J103">
        <f t="shared" si="15"/>
        <v>0.00022420265158605478</v>
      </c>
      <c r="K103">
        <f t="shared" si="22"/>
        <v>0.8747086818976355</v>
      </c>
      <c r="M103">
        <f t="shared" si="19"/>
        <v>1.1541859795777043</v>
      </c>
      <c r="N103">
        <f t="shared" si="20"/>
        <v>3.6586430280749482</v>
      </c>
      <c r="O103">
        <f t="shared" si="23"/>
        <v>2.4337877070825834E-08</v>
      </c>
      <c r="P103">
        <f t="shared" si="21"/>
        <v>0.1252913181023645</v>
      </c>
      <c r="U103">
        <v>7076</v>
      </c>
      <c r="V103">
        <f t="shared" si="24"/>
        <v>84.11896337925236</v>
      </c>
      <c r="W103">
        <f t="shared" si="25"/>
        <v>5.181493317663776E-06</v>
      </c>
      <c r="X103">
        <v>5.422751729438893E-06</v>
      </c>
    </row>
    <row r="104" spans="5:24" ht="15" customHeight="1">
      <c r="E104">
        <f t="shared" si="16"/>
        <v>0.560625000000004</v>
      </c>
      <c r="F104">
        <f t="shared" si="13"/>
        <v>0.012211393382416074</v>
      </c>
      <c r="G104">
        <f t="shared" si="14"/>
        <v>0.10150374377331772</v>
      </c>
      <c r="H104">
        <f t="shared" si="17"/>
        <v>73341.07906195227</v>
      </c>
      <c r="I104">
        <f t="shared" si="18"/>
        <v>2.4016757975623978E-08</v>
      </c>
      <c r="J104">
        <f t="shared" si="15"/>
        <v>0.0002165018594442527</v>
      </c>
      <c r="K104">
        <f t="shared" si="22"/>
        <v>0.8725318556541314</v>
      </c>
      <c r="M104">
        <f t="shared" si="19"/>
        <v>1.1609739965355341</v>
      </c>
      <c r="N104">
        <f t="shared" si="20"/>
        <v>3.6202757108425727</v>
      </c>
      <c r="O104">
        <f t="shared" si="23"/>
        <v>2.4022718747523777E-08</v>
      </c>
      <c r="P104">
        <f t="shared" si="21"/>
        <v>0.12746814434586862</v>
      </c>
      <c r="U104">
        <v>7148</v>
      </c>
      <c r="V104">
        <f t="shared" si="24"/>
        <v>84.545845551393</v>
      </c>
      <c r="W104">
        <f t="shared" si="25"/>
        <v>5.207788067783367E-06</v>
      </c>
      <c r="X104">
        <v>5.451575710991545E-06</v>
      </c>
    </row>
    <row r="105" spans="5:24" ht="15" customHeight="1">
      <c r="E105">
        <f t="shared" si="16"/>
        <v>0.5587500000000041</v>
      </c>
      <c r="F105">
        <f t="shared" si="13"/>
        <v>0.011968388454095367</v>
      </c>
      <c r="G105">
        <f t="shared" si="14"/>
        <v>0.10301495037128994</v>
      </c>
      <c r="H105">
        <f t="shared" si="17"/>
        <v>73611.84654338876</v>
      </c>
      <c r="I105">
        <f t="shared" si="18"/>
        <v>2.3704909386192506E-08</v>
      </c>
      <c r="J105">
        <f t="shared" si="15"/>
        <v>0.00020908222409119599</v>
      </c>
      <c r="K105">
        <f t="shared" si="22"/>
        <v>0.8703424356391289</v>
      </c>
      <c r="M105">
        <f t="shared" si="19"/>
        <v>1.1676906746679687</v>
      </c>
      <c r="N105">
        <f t="shared" si="20"/>
        <v>3.5822283372984507</v>
      </c>
      <c r="O105">
        <f t="shared" si="23"/>
        <v>2.371060538103929E-08</v>
      </c>
      <c r="P105">
        <f t="shared" si="21"/>
        <v>0.12965756436087106</v>
      </c>
      <c r="U105">
        <v>7220</v>
      </c>
      <c r="V105">
        <f t="shared" si="24"/>
        <v>84.970583144992</v>
      </c>
      <c r="W105">
        <f t="shared" si="25"/>
        <v>5.233950717851599E-06</v>
      </c>
      <c r="X105">
        <v>5.474634896233667E-06</v>
      </c>
    </row>
    <row r="106" spans="5:24" ht="15" customHeight="1">
      <c r="E106">
        <f t="shared" si="16"/>
        <v>0.5568750000000041</v>
      </c>
      <c r="F106">
        <f t="shared" si="13"/>
        <v>0.011729426763656042</v>
      </c>
      <c r="G106">
        <f t="shared" si="14"/>
        <v>0.10453358312044654</v>
      </c>
      <c r="H106">
        <f t="shared" si="17"/>
        <v>73884.52886417534</v>
      </c>
      <c r="I106">
        <f t="shared" si="18"/>
        <v>2.339607436152104E-08</v>
      </c>
      <c r="J106">
        <f t="shared" si="15"/>
        <v>0.00020193228008319597</v>
      </c>
      <c r="K106">
        <f t="shared" si="22"/>
        <v>0.8681405544976382</v>
      </c>
      <c r="M106">
        <f t="shared" si="19"/>
        <v>1.1743366087950828</v>
      </c>
      <c r="N106">
        <f t="shared" si="20"/>
        <v>3.5444982011275292</v>
      </c>
      <c r="O106">
        <f t="shared" si="23"/>
        <v>2.3401517629613495E-08</v>
      </c>
      <c r="P106">
        <f t="shared" si="21"/>
        <v>0.13185944550236184</v>
      </c>
      <c r="U106">
        <v>7292</v>
      </c>
      <c r="V106">
        <f t="shared" si="24"/>
        <v>85.39320816083678</v>
      </c>
      <c r="W106">
        <f t="shared" si="25"/>
        <v>5.259983239027643E-06</v>
      </c>
      <c r="X106">
        <v>5.503458877786318E-06</v>
      </c>
    </row>
    <row r="107" spans="5:24" ht="15" customHeight="1">
      <c r="E107">
        <f t="shared" si="16"/>
        <v>0.5550000000000042</v>
      </c>
      <c r="F107">
        <f t="shared" si="13"/>
        <v>0.011494454312320516</v>
      </c>
      <c r="G107">
        <f t="shared" si="14"/>
        <v>0.10605960588272656</v>
      </c>
      <c r="H107">
        <f t="shared" si="17"/>
        <v>74159.14608175313</v>
      </c>
      <c r="I107">
        <f t="shared" si="18"/>
        <v>2.309023419679344E-08</v>
      </c>
      <c r="J107">
        <f t="shared" si="15"/>
        <v>0.00019504110152167856</v>
      </c>
      <c r="K107">
        <f t="shared" si="22"/>
        <v>0.865926343768768</v>
      </c>
      <c r="M107">
        <f t="shared" si="19"/>
        <v>1.180912388730763</v>
      </c>
      <c r="N107">
        <f t="shared" si="20"/>
        <v>3.5070826323628053</v>
      </c>
      <c r="O107">
        <f t="shared" si="23"/>
        <v>2.30954362088459E-08</v>
      </c>
      <c r="P107">
        <f t="shared" si="21"/>
        <v>0.13407365623123202</v>
      </c>
      <c r="U107">
        <v>7364</v>
      </c>
      <c r="V107">
        <f t="shared" si="24"/>
        <v>85.81375181169973</v>
      </c>
      <c r="W107">
        <f t="shared" si="25"/>
        <v>5.2858875539311456E-06</v>
      </c>
      <c r="X107">
        <v>5.530361260568794E-06</v>
      </c>
    </row>
    <row r="108" spans="5:24" ht="15" customHeight="1">
      <c r="E108">
        <f t="shared" si="16"/>
        <v>0.5531250000000042</v>
      </c>
      <c r="F108">
        <f t="shared" si="13"/>
        <v>0.011263417644005335</v>
      </c>
      <c r="G108">
        <f t="shared" si="14"/>
        <v>0.10759298304257235</v>
      </c>
      <c r="H108">
        <f t="shared" si="17"/>
        <v>74435.71853237473</v>
      </c>
      <c r="I108">
        <f t="shared" si="18"/>
        <v>2.278737021526757E-08</v>
      </c>
      <c r="J108">
        <f t="shared" si="15"/>
        <v>0.00018839827255296131</v>
      </c>
      <c r="K108">
        <f t="shared" si="22"/>
        <v>0.8636999338949868</v>
      </c>
      <c r="M108">
        <f t="shared" si="19"/>
        <v>1.1874185993499728</v>
      </c>
      <c r="N108">
        <f t="shared" si="20"/>
        <v>3.4699789969118675</v>
      </c>
      <c r="O108">
        <f t="shared" si="23"/>
        <v>2.279234189304952E-08</v>
      </c>
      <c r="P108">
        <f t="shared" si="21"/>
        <v>0.13630006610501322</v>
      </c>
      <c r="U108">
        <v>7436</v>
      </c>
      <c r="V108">
        <f t="shared" si="24"/>
        <v>86.23224454924039</v>
      </c>
      <c r="W108">
        <f t="shared" si="25"/>
        <v>5.311665538299324E-06</v>
      </c>
      <c r="X108">
        <v>5.555342044581091E-06</v>
      </c>
    </row>
    <row r="109" spans="5:24" ht="15" customHeight="1">
      <c r="E109">
        <f t="shared" si="16"/>
        <v>0.5512500000000042</v>
      </c>
      <c r="F109">
        <f t="shared" si="13"/>
        <v>0.011036263841672852</v>
      </c>
      <c r="G109">
        <f t="shared" si="14"/>
        <v>0.10913367949445872</v>
      </c>
      <c r="H109">
        <f t="shared" si="17"/>
        <v>74714.26683594164</v>
      </c>
      <c r="I109">
        <f t="shared" si="18"/>
        <v>2.24874637700852E-08</v>
      </c>
      <c r="J109">
        <f t="shared" si="15"/>
        <v>0.00018199385972286744</v>
      </c>
      <c r="K109">
        <f t="shared" si="22"/>
        <v>0.8614614542312592</v>
      </c>
      <c r="M109">
        <f t="shared" si="19"/>
        <v>1.1938558206547139</v>
      </c>
      <c r="N109">
        <f t="shared" si="20"/>
        <v>3.4331846958618684</v>
      </c>
      <c r="O109">
        <f t="shared" si="23"/>
        <v>2.2492215515040388E-08</v>
      </c>
      <c r="P109">
        <f t="shared" si="21"/>
        <v>0.1385385457687408</v>
      </c>
      <c r="U109">
        <v>7508</v>
      </c>
      <c r="V109">
        <f t="shared" si="24"/>
        <v>86.64871608973787</v>
      </c>
      <c r="W109">
        <f t="shared" si="25"/>
        <v>5.337319022572017E-06</v>
      </c>
      <c r="X109">
        <v>5.581283627978478E-06</v>
      </c>
    </row>
    <row r="110" spans="5:24" ht="15" customHeight="1">
      <c r="E110">
        <f t="shared" si="16"/>
        <v>0.5493750000000043</v>
      </c>
      <c r="F110">
        <f t="shared" si="13"/>
        <v>0.010812940523695193</v>
      </c>
      <c r="G110">
        <f t="shared" si="14"/>
        <v>0.11068166063083451</v>
      </c>
      <c r="H110">
        <f t="shared" si="17"/>
        <v>74994.81190094238</v>
      </c>
      <c r="I110">
        <f t="shared" si="18"/>
        <v>2.219049624593144E-08</v>
      </c>
      <c r="J110">
        <f t="shared" si="15"/>
        <v>0.00017581838605408128</v>
      </c>
      <c r="K110">
        <f t="shared" si="22"/>
        <v>0.8592110330540617</v>
      </c>
      <c r="M110">
        <f t="shared" si="19"/>
        <v>1.2002246278386863</v>
      </c>
      <c r="N110">
        <f t="shared" si="20"/>
        <v>3.396697164785323</v>
      </c>
      <c r="O110">
        <f t="shared" si="23"/>
        <v>2.2195037965844832E-08</v>
      </c>
      <c r="P110">
        <f t="shared" si="21"/>
        <v>0.14078896694593834</v>
      </c>
      <c r="U110">
        <v>7580</v>
      </c>
      <c r="V110">
        <f t="shared" si="24"/>
        <v>87.06319543871567</v>
      </c>
      <c r="W110">
        <f t="shared" si="25"/>
        <v>5.362849793408498E-06</v>
      </c>
      <c r="X110">
        <v>5.607225211375865E-06</v>
      </c>
    </row>
    <row r="111" spans="5:24" ht="15" customHeight="1">
      <c r="E111">
        <f t="shared" si="16"/>
        <v>0.5475000000000043</v>
      </c>
      <c r="F111">
        <f t="shared" si="13"/>
        <v>0.010593395840230498</v>
      </c>
      <c r="G111">
        <f t="shared" si="14"/>
        <v>0.11223689233045969</v>
      </c>
      <c r="H111">
        <f t="shared" si="17"/>
        <v>75277.37492949366</v>
      </c>
      <c r="I111">
        <f t="shared" si="18"/>
        <v>2.1896449060600112E-08</v>
      </c>
      <c r="J111">
        <f t="shared" si="15"/>
        <v>0.0001698628067246533</v>
      </c>
      <c r="K111">
        <f t="shared" si="22"/>
        <v>0.856948797570279</v>
      </c>
      <c r="M111">
        <f t="shared" si="19"/>
        <v>1.2065255913507638</v>
      </c>
      <c r="N111">
        <f t="shared" si="20"/>
        <v>3.360513873107962</v>
      </c>
      <c r="O111">
        <f t="shared" si="23"/>
        <v>2.190079019472752E-08</v>
      </c>
      <c r="P111">
        <f t="shared" si="21"/>
        <v>0.14305120242972102</v>
      </c>
      <c r="U111">
        <v>7652</v>
      </c>
      <c r="V111">
        <f t="shared" si="24"/>
        <v>87.47571091451616</v>
      </c>
      <c r="W111">
        <f t="shared" si="25"/>
        <v>5.388259595139605E-06</v>
      </c>
      <c r="X111">
        <v>5.631245196003074E-06</v>
      </c>
    </row>
    <row r="112" spans="5:24" ht="15" customHeight="1">
      <c r="E112">
        <f t="shared" si="16"/>
        <v>0.5456250000000044</v>
      </c>
      <c r="F112">
        <f t="shared" si="13"/>
        <v>0.010377578469611548</v>
      </c>
      <c r="G112">
        <f t="shared" si="14"/>
        <v>0.11379934094712137</v>
      </c>
      <c r="H112">
        <f t="shared" si="17"/>
        <v>75561.97742248735</v>
      </c>
      <c r="I112">
        <f t="shared" si="18"/>
        <v>2.1605303666462875E-08</v>
      </c>
      <c r="J112">
        <f t="shared" si="15"/>
        <v>0.00016411848623565</v>
      </c>
      <c r="K112">
        <f t="shared" si="22"/>
        <v>0.8546748739259835</v>
      </c>
      <c r="M112">
        <f t="shared" si="19"/>
        <v>1.2127592769575795</v>
      </c>
      <c r="N112">
        <f t="shared" si="20"/>
        <v>3.324632323635039</v>
      </c>
      <c r="O112">
        <f t="shared" si="23"/>
        <v>2.1609453210163268E-08</v>
      </c>
      <c r="P112">
        <f t="shared" si="21"/>
        <v>0.1453251260740165</v>
      </c>
      <c r="U112">
        <v>7724</v>
      </c>
      <c r="V112">
        <f t="shared" si="24"/>
        <v>87.88629017087932</v>
      </c>
      <c r="W112">
        <f t="shared" si="25"/>
        <v>5.413550131158525E-06</v>
      </c>
      <c r="X112">
        <v>5.652382782475019E-06</v>
      </c>
    </row>
    <row r="113" spans="5:24" ht="15" customHeight="1">
      <c r="E113">
        <f t="shared" si="16"/>
        <v>0.5437500000000044</v>
      </c>
      <c r="F113">
        <f t="shared" si="13"/>
        <v>0.010165437614746583</v>
      </c>
      <c r="G113">
        <f t="shared" si="14"/>
        <v>0.11536897329871298</v>
      </c>
      <c r="H113">
        <f t="shared" si="17"/>
        <v>75848.64118484576</v>
      </c>
      <c r="I113">
        <f t="shared" si="18"/>
        <v>2.1317041551840888E-08</v>
      </c>
      <c r="J113">
        <f t="shared" si="15"/>
        <v>0.00015857717696469035</v>
      </c>
      <c r="K113">
        <f t="shared" si="22"/>
        <v>0.8523893872150998</v>
      </c>
      <c r="M113">
        <f t="shared" si="19"/>
        <v>1.218926245804634</v>
      </c>
      <c r="N113">
        <f t="shared" si="20"/>
        <v>3.2890500517623877</v>
      </c>
      <c r="O113">
        <f t="shared" si="23"/>
        <v>2.1321008078666367E-08</v>
      </c>
      <c r="P113">
        <f t="shared" si="21"/>
        <v>0.14761061278490017</v>
      </c>
      <c r="U113">
        <v>7796</v>
      </c>
      <c r="V113">
        <f t="shared" si="24"/>
        <v>88.29496021857646</v>
      </c>
      <c r="W113">
        <f t="shared" si="25"/>
        <v>5.438723065253364E-06</v>
      </c>
      <c r="X113">
        <v>5.680245964642583E-06</v>
      </c>
    </row>
    <row r="114" spans="5:24" ht="15" customHeight="1">
      <c r="E114">
        <f t="shared" si="16"/>
        <v>0.5418750000000044</v>
      </c>
      <c r="F114">
        <f t="shared" si="13"/>
        <v>0.00995692299953254</v>
      </c>
      <c r="G114">
        <f t="shared" si="14"/>
        <v>0.11694575665666168</v>
      </c>
      <c r="H114">
        <f t="shared" si="17"/>
        <v>76137.38833088776</v>
      </c>
      <c r="I114">
        <f t="shared" si="18"/>
        <v>2.1031644242295345E-08</v>
      </c>
      <c r="J114">
        <f t="shared" si="15"/>
        <v>0.00015323099901011142</v>
      </c>
      <c r="K114">
        <f t="shared" si="22"/>
        <v>0.8500924614879566</v>
      </c>
      <c r="M114">
        <f t="shared" si="19"/>
        <v>1.2250270544763946</v>
      </c>
      <c r="N114">
        <f t="shared" si="20"/>
        <v>3.253764624939019</v>
      </c>
      <c r="O114">
        <f t="shared" si="23"/>
        <v>2.103543592518363E-08</v>
      </c>
      <c r="P114">
        <f t="shared" si="21"/>
        <v>0.14990753851204341</v>
      </c>
      <c r="U114">
        <v>7868</v>
      </c>
      <c r="V114">
        <f t="shared" si="24"/>
        <v>88.70174744614674</v>
      </c>
      <c r="W114">
        <f t="shared" si="25"/>
        <v>5.463780022884468E-06</v>
      </c>
      <c r="X114">
        <v>5.708109146810147E-06</v>
      </c>
    </row>
    <row r="115" spans="5:24" ht="15" customHeight="1">
      <c r="E115">
        <f t="shared" si="16"/>
        <v>0.5400000000000045</v>
      </c>
      <c r="F115">
        <f t="shared" si="13"/>
        <v>0.009751984865280488</v>
      </c>
      <c r="G115">
        <f t="shared" si="14"/>
        <v>0.11852965873568987</v>
      </c>
      <c r="H115">
        <f t="shared" si="17"/>
        <v>76428.24128980852</v>
      </c>
      <c r="I115">
        <f t="shared" si="18"/>
        <v>2.0749093301829152E-08</v>
      </c>
      <c r="J115">
        <f t="shared" si="15"/>
        <v>0.00014807242123781306</v>
      </c>
      <c r="K115">
        <f t="shared" si="22"/>
        <v>0.8477842197597278</v>
      </c>
      <c r="M115">
        <f t="shared" si="19"/>
        <v>1.23106225505533</v>
      </c>
      <c r="N115">
        <f t="shared" si="20"/>
        <v>3.2187736420989195</v>
      </c>
      <c r="O115">
        <f t="shared" si="23"/>
        <v>2.0752717933203826E-08</v>
      </c>
      <c r="P115">
        <f t="shared" si="21"/>
        <v>0.15221578024027216</v>
      </c>
      <c r="U115">
        <v>7940</v>
      </c>
      <c r="V115">
        <f t="shared" si="24"/>
        <v>89.10667763978185</v>
      </c>
      <c r="W115">
        <f t="shared" si="25"/>
        <v>5.488722592409262E-06</v>
      </c>
      <c r="X115">
        <v>5.7330899308224435E-06</v>
      </c>
    </row>
    <row r="116" spans="5:24" ht="15" customHeight="1">
      <c r="E116">
        <f t="shared" si="16"/>
        <v>0.5381250000000045</v>
      </c>
      <c r="F116">
        <f t="shared" si="13"/>
        <v>0.00955057396715347</v>
      </c>
      <c r="G116">
        <f t="shared" si="14"/>
        <v>0.12012064768389773</v>
      </c>
      <c r="H116">
        <f t="shared" si="17"/>
        <v>76721.2228112761</v>
      </c>
      <c r="I116">
        <f t="shared" si="18"/>
        <v>2.0469370334045464E-08</v>
      </c>
      <c r="J116">
        <f t="shared" si="15"/>
        <v>0.00014309424344952963</v>
      </c>
      <c r="K116">
        <f t="shared" si="22"/>
        <v>0.8454647840187653</v>
      </c>
      <c r="M116">
        <f t="shared" si="19"/>
        <v>1.237032395179997</v>
      </c>
      <c r="N116">
        <f t="shared" si="20"/>
        <v>3.1840747331557395</v>
      </c>
      <c r="O116">
        <f t="shared" si="23"/>
        <v>2.0472835345192986E-08</v>
      </c>
      <c r="P116">
        <f t="shared" si="21"/>
        <v>0.15453521598123465</v>
      </c>
      <c r="U116">
        <v>8012</v>
      </c>
      <c r="V116">
        <f t="shared" si="24"/>
        <v>89.50977600240098</v>
      </c>
      <c r="W116">
        <f t="shared" si="25"/>
        <v>5.513552326257212E-06</v>
      </c>
      <c r="X116">
        <v>5.75999231360492E-06</v>
      </c>
    </row>
    <row r="117" spans="5:24" ht="15" customHeight="1">
      <c r="E117">
        <f t="shared" si="16"/>
        <v>0.5362500000000046</v>
      </c>
      <c r="F117">
        <f t="shared" si="13"/>
        <v>0.009352641570616571</v>
      </c>
      <c r="G117">
        <f t="shared" si="14"/>
        <v>0.12171869207315307</v>
      </c>
      <c r="H117">
        <f t="shared" si="17"/>
        <v>77016.3559711469</v>
      </c>
      <c r="I117">
        <f t="shared" si="18"/>
        <v>2.0192456983186187E-08</v>
      </c>
      <c r="J117">
        <f t="shared" si="15"/>
        <v>0.00013828957959740362</v>
      </c>
      <c r="K117">
        <f t="shared" si="22"/>
        <v>0.8431342752348242</v>
      </c>
      <c r="M117">
        <f t="shared" si="19"/>
        <v>1.2429380181019432</v>
      </c>
      <c r="N117">
        <f t="shared" si="20"/>
        <v>3.1496655583712396</v>
      </c>
      <c r="O117">
        <f t="shared" si="23"/>
        <v>2.0195769462138562E-08</v>
      </c>
      <c r="P117">
        <f t="shared" si="21"/>
        <v>0.1568657247651758</v>
      </c>
      <c r="U117">
        <v>8084</v>
      </c>
      <c r="V117">
        <f t="shared" si="24"/>
        <v>89.91106717195609</v>
      </c>
      <c r="W117">
        <f t="shared" si="25"/>
        <v>5.538270742057377E-06</v>
      </c>
      <c r="X117">
        <v>5.7801691006917755E-06</v>
      </c>
    </row>
    <row r="118" spans="5:24" ht="15" customHeight="1">
      <c r="E118">
        <f t="shared" si="16"/>
        <v>0.5343750000000046</v>
      </c>
      <c r="F118">
        <f t="shared" si="13"/>
        <v>0.009158139447899335</v>
      </c>
      <c r="G118">
        <f t="shared" si="14"/>
        <v>0.12332376088977755</v>
      </c>
      <c r="H118">
        <f t="shared" si="17"/>
        <v>77313.66417730396</v>
      </c>
      <c r="I118">
        <f t="shared" si="18"/>
        <v>1.9918334935162613E-08</v>
      </c>
      <c r="J118">
        <f t="shared" si="15"/>
        <v>0.00013365184197535894</v>
      </c>
      <c r="K118">
        <f t="shared" si="22"/>
        <v>0.8407928133671839</v>
      </c>
      <c r="M118">
        <f t="shared" si="19"/>
        <v>1.2487796627414838</v>
      </c>
      <c r="N118">
        <f t="shared" si="20"/>
        <v>3.1155438077549986</v>
      </c>
      <c r="O118">
        <f t="shared" si="23"/>
        <v>1.992150164322831E-08</v>
      </c>
      <c r="P118">
        <f t="shared" si="21"/>
        <v>0.15920718663281608</v>
      </c>
      <c r="U118">
        <v>8156</v>
      </c>
      <c r="V118">
        <f t="shared" si="24"/>
        <v>90.31057523900509</v>
      </c>
      <c r="W118">
        <f t="shared" si="25"/>
        <v>5.562879323720876E-06</v>
      </c>
      <c r="X118">
        <v>5.803228285933898E-06</v>
      </c>
    </row>
    <row r="119" spans="5:24" ht="15" customHeight="1">
      <c r="E119">
        <f t="shared" si="16"/>
        <v>0.5325000000000046</v>
      </c>
      <c r="F119">
        <f t="shared" si="13"/>
        <v>0.00896701987447047</v>
      </c>
      <c r="G119">
        <f t="shared" si="14"/>
        <v>0.12493582352551647</v>
      </c>
      <c r="H119">
        <f t="shared" si="17"/>
        <v>77613.17117562029</v>
      </c>
      <c r="I119">
        <f t="shared" si="18"/>
        <v>1.964698591848E-08</v>
      </c>
      <c r="J119">
        <f t="shared" si="15"/>
        <v>0.00012917472632292668</v>
      </c>
      <c r="K119">
        <f t="shared" si="22"/>
        <v>0.8384405173726662</v>
      </c>
      <c r="M119">
        <f t="shared" si="19"/>
        <v>1.2545578637427706</v>
      </c>
      <c r="N119">
        <f t="shared" si="20"/>
        <v>3.0817072006862865</v>
      </c>
      <c r="O119">
        <f t="shared" si="23"/>
        <v>1.9650013306880726E-08</v>
      </c>
      <c r="P119">
        <f t="shared" si="21"/>
        <v>0.16155948262733377</v>
      </c>
      <c r="U119">
        <v>8228</v>
      </c>
      <c r="V119">
        <f t="shared" si="24"/>
        <v>90.70832376358854</v>
      </c>
      <c r="W119">
        <f t="shared" si="25"/>
        <v>5.587379522480435E-06</v>
      </c>
      <c r="X119">
        <v>5.824365872405843E-06</v>
      </c>
    </row>
    <row r="120" spans="5:24" ht="15" customHeight="1">
      <c r="E120">
        <f t="shared" si="16"/>
        <v>0.5306250000000047</v>
      </c>
      <c r="F120">
        <f t="shared" si="13"/>
        <v>0.008779235625524837</v>
      </c>
      <c r="G120">
        <f t="shared" si="14"/>
        <v>0.12655484976878198</v>
      </c>
      <c r="H120">
        <f t="shared" si="17"/>
        <v>77914.90105605099</v>
      </c>
      <c r="I120">
        <f t="shared" si="18"/>
        <v>1.9378391705138688E-08</v>
      </c>
      <c r="J120">
        <f t="shared" si="15"/>
        <v>0.00012485219778190989</v>
      </c>
      <c r="K120">
        <f t="shared" si="22"/>
        <v>0.8360775052135521</v>
      </c>
      <c r="M120">
        <f t="shared" si="19"/>
        <v>1.2602731515275543</v>
      </c>
      <c r="N120">
        <f t="shared" si="20"/>
        <v>3.0481534852179712</v>
      </c>
      <c r="O120">
        <f t="shared" si="23"/>
        <v>1.9381285929667812E-08</v>
      </c>
      <c r="P120">
        <f t="shared" si="21"/>
        <v>0.16392249478644794</v>
      </c>
      <c r="U120">
        <v>8300</v>
      </c>
      <c r="V120">
        <f t="shared" si="24"/>
        <v>91.10433579144299</v>
      </c>
      <c r="W120">
        <f t="shared" si="25"/>
        <v>5.611772757889093E-06</v>
      </c>
      <c r="X120">
        <v>5.84934665641814E-06</v>
      </c>
    </row>
    <row r="121" spans="5:24" ht="15" customHeight="1">
      <c r="E121">
        <f t="shared" si="16"/>
        <v>0.5287500000000047</v>
      </c>
      <c r="F121">
        <f t="shared" si="13"/>
        <v>0.008594739972482805</v>
      </c>
      <c r="G121">
        <f t="shared" si="14"/>
        <v>0.12818080979615845</v>
      </c>
      <c r="H121">
        <f t="shared" si="17"/>
        <v>78218.87825885716</v>
      </c>
      <c r="I121">
        <f t="shared" si="18"/>
        <v>1.9112534111467876E-08</v>
      </c>
      <c r="J121">
        <f t="shared" si="15"/>
        <v>0.00012067847765062577</v>
      </c>
      <c r="K121">
        <f t="shared" si="22"/>
        <v>0.8337038938653989</v>
      </c>
      <c r="M121">
        <f t="shared" si="19"/>
        <v>1.2659260523483578</v>
      </c>
      <c r="N121">
        <f t="shared" si="20"/>
        <v>3.014880437761865</v>
      </c>
      <c r="O121">
        <f t="shared" si="23"/>
        <v>1.9115301047607715E-08</v>
      </c>
      <c r="P121">
        <f t="shared" si="21"/>
        <v>0.1662961061346011</v>
      </c>
      <c r="U121">
        <v>8372</v>
      </c>
      <c r="V121">
        <f t="shared" si="24"/>
        <v>91.49863386958299</v>
      </c>
      <c r="W121">
        <f t="shared" si="25"/>
        <v>5.636060418780001E-06</v>
      </c>
      <c r="X121">
        <v>5.87336664104535E-06</v>
      </c>
    </row>
    <row r="122" spans="5:24" ht="15" customHeight="1">
      <c r="E122">
        <f t="shared" si="16"/>
        <v>0.5268750000000048</v>
      </c>
      <c r="F122">
        <f t="shared" si="13"/>
        <v>0.008413486679501841</v>
      </c>
      <c r="G122">
        <f t="shared" si="14"/>
        <v>0.12981367416416087</v>
      </c>
      <c r="H122">
        <f t="shared" si="17"/>
        <v>78525.12758096478</v>
      </c>
      <c r="I122">
        <f t="shared" si="18"/>
        <v>1.8849394998909616E-08</v>
      </c>
      <c r="J122">
        <f t="shared" si="15"/>
        <v>0.00011664803088445833</v>
      </c>
      <c r="K122">
        <f t="shared" si="22"/>
        <v>0.831319799324761</v>
      </c>
      <c r="M122">
        <f t="shared" si="19"/>
        <v>1.2715170883402276</v>
      </c>
      <c r="N122">
        <f t="shared" si="20"/>
        <v>2.9818858623305764</v>
      </c>
      <c r="O122">
        <f t="shared" si="23"/>
        <v>1.8852040254566582E-08</v>
      </c>
      <c r="P122">
        <f t="shared" si="21"/>
        <v>0.16868020067523903</v>
      </c>
      <c r="U122">
        <v>8444</v>
      </c>
      <c r="V122">
        <f t="shared" si="24"/>
        <v>91.89124006128114</v>
      </c>
      <c r="W122">
        <f t="shared" si="25"/>
        <v>5.660243864189163E-06</v>
      </c>
      <c r="X122">
        <v>5.899308224442736E-06</v>
      </c>
    </row>
    <row r="123" spans="5:24" ht="15" customHeight="1">
      <c r="E123">
        <f t="shared" si="16"/>
        <v>0.5250000000000048</v>
      </c>
      <c r="F123">
        <f t="shared" si="13"/>
        <v>0.008235430000000451</v>
      </c>
      <c r="G123">
        <f t="shared" si="14"/>
        <v>0.13145341380123568</v>
      </c>
      <c r="H123">
        <f t="shared" si="17"/>
        <v>78833.6741824624</v>
      </c>
      <c r="I123">
        <f t="shared" si="18"/>
        <v>1.858895627477533E-08</v>
      </c>
      <c r="J123">
        <f t="shared" si="15"/>
        <v>0.00011275555429513968</v>
      </c>
      <c r="K123">
        <f t="shared" si="22"/>
        <v>0.8289253366168136</v>
      </c>
      <c r="M123">
        <f t="shared" si="19"/>
        <v>1.2770467775719516</v>
      </c>
      <c r="N123">
        <f t="shared" si="20"/>
        <v>2.949167590252818</v>
      </c>
      <c r="O123">
        <f t="shared" si="23"/>
        <v>1.8591485203609274E-08</v>
      </c>
      <c r="P123">
        <f t="shared" si="21"/>
        <v>0.17107466338318644</v>
      </c>
      <c r="U123">
        <v>8516</v>
      </c>
      <c r="V123">
        <f t="shared" si="24"/>
        <v>92.28217596047462</v>
      </c>
      <c r="W123">
        <f t="shared" si="25"/>
        <v>5.6843244242428245E-06</v>
      </c>
      <c r="X123">
        <v>5.923328209069947E-06</v>
      </c>
    </row>
    <row r="124" spans="5:24" ht="15" customHeight="1">
      <c r="E124">
        <f t="shared" si="16"/>
        <v>0.5231250000000048</v>
      </c>
      <c r="F124">
        <f t="shared" si="13"/>
        <v>0.008060524673194411</v>
      </c>
      <c r="G124">
        <f t="shared" si="14"/>
        <v>0.13309999999999575</v>
      </c>
      <c r="H124">
        <f t="shared" si="17"/>
        <v>79144.54359324067</v>
      </c>
      <c r="I124">
        <f t="shared" si="18"/>
        <v>1.8331199892928175E-08</v>
      </c>
      <c r="J124">
        <f t="shared" si="15"/>
        <v>0.0001089959654045623</v>
      </c>
      <c r="K124">
        <f t="shared" si="22"/>
        <v>0.8265206198028829</v>
      </c>
      <c r="M124">
        <f t="shared" si="19"/>
        <v>1.28251563409633</v>
      </c>
      <c r="N124">
        <f t="shared" si="20"/>
        <v>2.9167234796684482</v>
      </c>
      <c r="O124">
        <f t="shared" si="23"/>
        <v>1.833361760688087E-08</v>
      </c>
      <c r="P124">
        <f t="shared" si="21"/>
        <v>0.17347938019711706</v>
      </c>
      <c r="U124">
        <v>8588</v>
      </c>
      <c r="V124">
        <f t="shared" si="24"/>
        <v>92.67146270562476</v>
      </c>
      <c r="W124">
        <f t="shared" si="25"/>
        <v>5.708303401011196E-06</v>
      </c>
      <c r="X124">
        <v>5.955034588777864E-06</v>
      </c>
    </row>
    <row r="125" spans="5:24" ht="15" customHeight="1">
      <c r="E125">
        <f t="shared" si="16"/>
        <v>0.5212500000000049</v>
      </c>
      <c r="F125">
        <f t="shared" si="13"/>
        <v>0.007888725920645287</v>
      </c>
      <c r="G125">
        <f t="shared" si="14"/>
        <v>0.13475340440968028</v>
      </c>
      <c r="H125">
        <f t="shared" si="17"/>
        <v>79457.76171977776</v>
      </c>
      <c r="I125">
        <f t="shared" si="18"/>
        <v>1.8076107854463948E-08</v>
      </c>
      <c r="J125">
        <f t="shared" si="15"/>
        <v>0.00010536439191204804</v>
      </c>
      <c r="K125">
        <f t="shared" si="22"/>
        <v>0.8241057619878843</v>
      </c>
      <c r="M125">
        <f t="shared" si="19"/>
        <v>1.2879241679992623</v>
      </c>
      <c r="N125">
        <f t="shared" si="20"/>
        <v>2.884551414897274</v>
      </c>
      <c r="O125">
        <f t="shared" si="23"/>
        <v>1.807841923463916E-08</v>
      </c>
      <c r="P125">
        <f t="shared" si="21"/>
        <v>0.17589423801211568</v>
      </c>
      <c r="U125">
        <v>8660</v>
      </c>
      <c r="V125">
        <f t="shared" si="24"/>
        <v>93.05912099305473</v>
      </c>
      <c r="W125">
        <f t="shared" si="25"/>
        <v>5.732182069330007E-06</v>
      </c>
      <c r="X125">
        <v>5.984819369715604E-06</v>
      </c>
    </row>
    <row r="126" spans="5:24" ht="15" customHeight="1">
      <c r="E126">
        <f t="shared" si="16"/>
        <v>0.5193750000000049</v>
      </c>
      <c r="F126">
        <f t="shared" si="13"/>
        <v>0.007719989442821295</v>
      </c>
      <c r="G126">
        <f t="shared" si="14"/>
        <v>0.13641359902883152</v>
      </c>
      <c r="H126">
        <f t="shared" si="17"/>
        <v>79773.35485207409</v>
      </c>
      <c r="I126">
        <f t="shared" si="18"/>
        <v>1.782366220831924E-08</v>
      </c>
      <c r="J126">
        <f t="shared" si="15"/>
        <v>0.00010185616173687884</v>
      </c>
      <c r="K126">
        <f t="shared" si="22"/>
        <v>0.8216808753276688</v>
      </c>
      <c r="M126">
        <f t="shared" si="19"/>
        <v>1.2932728854483009</v>
      </c>
      <c r="N126">
        <f t="shared" si="20"/>
        <v>2.8526493061538836</v>
      </c>
      <c r="O126">
        <f t="shared" si="23"/>
        <v>1.7825871916408184E-08</v>
      </c>
      <c r="P126">
        <f t="shared" si="21"/>
        <v>0.17831912467233124</v>
      </c>
      <c r="U126">
        <v>8732</v>
      </c>
      <c r="V126">
        <f t="shared" si="24"/>
        <v>93.44517108978933</v>
      </c>
      <c r="W126">
        <f t="shared" si="25"/>
        <v>5.755961677591407E-06</v>
      </c>
      <c r="X126">
        <v>6.007878554957725E-06</v>
      </c>
    </row>
    <row r="127" spans="5:24" ht="15" customHeight="1">
      <c r="E127">
        <f t="shared" si="16"/>
        <v>0.517500000000005</v>
      </c>
      <c r="F127">
        <f t="shared" si="13"/>
        <v>0.007554271415670436</v>
      </c>
      <c r="G127">
        <f t="shared" si="14"/>
        <v>0.13808055619818013</v>
      </c>
      <c r="H127">
        <f t="shared" si="17"/>
        <v>80091.34967074056</v>
      </c>
      <c r="I127">
        <f t="shared" si="18"/>
        <v>1.7573845051878316E-08</v>
      </c>
      <c r="J127">
        <f t="shared" si="15"/>
        <v>9.846679360054792E-05</v>
      </c>
      <c r="K127">
        <f t="shared" si="22"/>
        <v>0.8192460710362808</v>
      </c>
      <c r="M127">
        <f t="shared" si="19"/>
        <v>1.298562288740257</v>
      </c>
      <c r="N127">
        <f t="shared" si="20"/>
        <v>2.8210150890432812</v>
      </c>
      <c r="O127">
        <f t="shared" si="23"/>
        <v>1.7575957540689232E-08</v>
      </c>
      <c r="P127">
        <f t="shared" si="21"/>
        <v>0.18075392896371922</v>
      </c>
      <c r="U127">
        <v>8804</v>
      </c>
      <c r="V127">
        <f t="shared" si="24"/>
        <v>93.8296328459192</v>
      </c>
      <c r="W127">
        <f t="shared" si="25"/>
        <v>5.77964344850557E-06</v>
      </c>
      <c r="X127">
        <v>6.02325134511914E-06</v>
      </c>
    </row>
    <row r="128" spans="5:24" ht="15" customHeight="1">
      <c r="E128">
        <f t="shared" si="16"/>
        <v>0.515625000000005</v>
      </c>
      <c r="F128">
        <f t="shared" si="13"/>
        <v>0.007391528487205936</v>
      </c>
      <c r="G128">
        <f t="shared" si="14"/>
        <v>0.1397542485937324</v>
      </c>
      <c r="H128">
        <f t="shared" si="17"/>
        <v>80411.77325424379</v>
      </c>
      <c r="I128">
        <f t="shared" si="18"/>
        <v>1.7326638531515458E-08</v>
      </c>
      <c r="J128">
        <f t="shared" si="15"/>
        <v>9.519198811564338E-05</v>
      </c>
      <c r="K128">
        <f t="shared" si="22"/>
        <v>0.8168014593931285</v>
      </c>
      <c r="M128">
        <f t="shared" si="19"/>
        <v>1.303792876347861</v>
      </c>
      <c r="N128">
        <f t="shared" si="20"/>
        <v>2.789646724055454</v>
      </c>
      <c r="O128">
        <f t="shared" si="23"/>
        <v>1.732865805461514E-08</v>
      </c>
      <c r="P128">
        <f t="shared" si="21"/>
        <v>0.18319854060687146</v>
      </c>
      <c r="U128">
        <v>8876</v>
      </c>
      <c r="V128">
        <f t="shared" si="24"/>
        <v>94.21252570651102</v>
      </c>
      <c r="W128">
        <f t="shared" si="25"/>
        <v>5.803228579834316E-06</v>
      </c>
      <c r="X128">
        <v>6.047271329746349E-06</v>
      </c>
    </row>
    <row r="129" spans="5:24" ht="15" customHeight="1">
      <c r="E129">
        <f t="shared" si="16"/>
        <v>0.513750000000005</v>
      </c>
      <c r="F129">
        <f t="shared" si="13"/>
        <v>0.007231717774104021</v>
      </c>
      <c r="G129">
        <f t="shared" si="14"/>
        <v>0.14143464922005045</v>
      </c>
      <c r="H129">
        <f t="shared" si="17"/>
        <v>80734.65308631289</v>
      </c>
      <c r="I129">
        <f t="shared" si="18"/>
        <v>1.708202484313361E-08</v>
      </c>
      <c r="J129">
        <f t="shared" si="15"/>
        <v>9.202761935054187E-05</v>
      </c>
      <c r="K129">
        <f t="shared" si="22"/>
        <v>0.8143471497500678</v>
      </c>
      <c r="M129">
        <f t="shared" si="19"/>
        <v>1.3089651429657088</v>
      </c>
      <c r="N129">
        <f t="shared" si="20"/>
        <v>2.758542196185469</v>
      </c>
      <c r="O129">
        <f t="shared" si="23"/>
        <v>1.7083955464334506E-08</v>
      </c>
      <c r="P129">
        <f t="shared" si="21"/>
        <v>0.18565285024993217</v>
      </c>
      <c r="U129">
        <v>8948</v>
      </c>
      <c r="V129">
        <f t="shared" si="24"/>
        <v>94.59386872308374</v>
      </c>
      <c r="W129">
        <f t="shared" si="25"/>
        <v>5.826718245098031E-06</v>
      </c>
      <c r="X129">
        <v>6.073212913143735E-06</v>
      </c>
    </row>
    <row r="130" spans="5:24" ht="15" customHeight="1">
      <c r="E130">
        <f t="shared" si="16"/>
        <v>0.5118750000000051</v>
      </c>
      <c r="F130">
        <f t="shared" si="13"/>
        <v>0.007074796858313955</v>
      </c>
      <c r="G130">
        <f t="shared" si="14"/>
        <v>0.1431217314037204</v>
      </c>
      <c r="H130">
        <f t="shared" si="17"/>
        <v>81060.01706351161</v>
      </c>
      <c r="I130">
        <f t="shared" si="18"/>
        <v>1.6839986232656223E-08</v>
      </c>
      <c r="J130">
        <f t="shared" si="15"/>
        <v>8.896972684118202E-05</v>
      </c>
      <c r="K130">
        <f t="shared" si="22"/>
        <v>0.8118832505384017</v>
      </c>
      <c r="M130">
        <f t="shared" si="19"/>
        <v>1.3140795795552644</v>
      </c>
      <c r="N130">
        <f t="shared" si="20"/>
        <v>2.7276995144296974</v>
      </c>
      <c r="O130">
        <f t="shared" si="23"/>
        <v>1.684183183457208E-08</v>
      </c>
      <c r="P130">
        <f t="shared" si="21"/>
        <v>0.1881167494615983</v>
      </c>
      <c r="U130">
        <v>9020</v>
      </c>
      <c r="V130">
        <f t="shared" si="24"/>
        <v>94.97368056467013</v>
      </c>
      <c r="W130">
        <f t="shared" si="25"/>
        <v>5.850113594257015E-06</v>
      </c>
      <c r="X130">
        <v>6.089546502690238E-06</v>
      </c>
    </row>
    <row r="131" spans="5:24" ht="15" customHeight="1">
      <c r="E131">
        <f t="shared" si="16"/>
        <v>0.5100000000000051</v>
      </c>
      <c r="F131">
        <f aca="true" t="shared" si="26" ref="F131:F194">$B$8*((E131-$B$5)/(1-$B$5-$B$6))^$B$7</f>
        <v>0.0069207237836804185</v>
      </c>
      <c r="G131">
        <f aca="true" t="shared" si="27" ref="G131:G194">$B$11*((1-E131-$B$6)/(1-$B$5-$B$6))^$B$10</f>
        <v>0.14481546878700033</v>
      </c>
      <c r="H131">
        <f t="shared" si="17"/>
        <v>81387.89350298049</v>
      </c>
      <c r="I131">
        <f t="shared" si="18"/>
        <v>1.6600504996505998E-08</v>
      </c>
      <c r="J131">
        <f aca="true" t="shared" si="28" ref="J131:J194">(F131/$B$23)/(F131/$B$23+G131/$B$24)</f>
        <v>8.601450802312606E-05</v>
      </c>
      <c r="K131">
        <f t="shared" si="22"/>
        <v>0.8094098692757968</v>
      </c>
      <c r="M131">
        <f t="shared" si="19"/>
        <v>1.3191366733892689</v>
      </c>
      <c r="N131">
        <f t="shared" si="20"/>
        <v>2.6971167114690315</v>
      </c>
      <c r="O131">
        <f t="shared" si="23"/>
        <v>1.66022692892973E-08</v>
      </c>
      <c r="P131">
        <f t="shared" si="21"/>
        <v>0.19059013072420317</v>
      </c>
      <c r="U131">
        <v>9092</v>
      </c>
      <c r="V131">
        <f t="shared" si="24"/>
        <v>95.35197952848173</v>
      </c>
      <c r="W131">
        <f t="shared" si="25"/>
        <v>5.873415754368423E-06</v>
      </c>
      <c r="X131">
        <v>6.1145272867025365E-06</v>
      </c>
    </row>
    <row r="132" spans="5:24" ht="15" customHeight="1">
      <c r="E132">
        <f aca="true" t="shared" si="29" ref="E132:E195">E131-$B$20</f>
        <v>0.5081250000000052</v>
      </c>
      <c r="F132">
        <f t="shared" si="26"/>
        <v>0.006769457052578165</v>
      </c>
      <c r="G132">
        <f t="shared" si="27"/>
        <v>0.14651583532164242</v>
      </c>
      <c r="H132">
        <f aca="true" t="shared" si="30" ref="H132:H195">MIN($B$16,ABS($B$14)*((E132-$B$5)/($B$17-$B$5))^$B$15-IF($B$17&lt;1-$B$6,ABS($B$14),0))</f>
        <v>81718.31115035315</v>
      </c>
      <c r="I132">
        <f aca="true" t="shared" si="31" ref="I132:I195">-(F132/$B$23)*(G132/$B$24)/(F132/$B$23+G132/$B$24)*$B$29*(H131-H132)/$B$20</f>
        <v>1.636356348204694E-08</v>
      </c>
      <c r="J132">
        <f t="shared" si="28"/>
        <v>8.315831105891015E-05</v>
      </c>
      <c r="K132">
        <f t="shared" si="22"/>
        <v>0.8069271125731179</v>
      </c>
      <c r="M132">
        <f aca="true" t="shared" si="32" ref="M132:M195">(K131-K132)/$B$20</f>
        <v>1.3241369080954377</v>
      </c>
      <c r="N132">
        <f aca="true" t="shared" si="33" ref="N132:N195">(M132-M131)/$B$20</f>
        <v>2.666791843290047</v>
      </c>
      <c r="O132">
        <f t="shared" si="23"/>
        <v>1.6365250011950508E-08</v>
      </c>
      <c r="P132">
        <f aca="true" t="shared" si="34" ref="P132:P195">P131+M132*$B$20</f>
        <v>0.1930728874268821</v>
      </c>
      <c r="U132">
        <v>9164</v>
      </c>
      <c r="V132">
        <f t="shared" si="24"/>
        <v>95.72878355019456</v>
      </c>
      <c r="W132">
        <f t="shared" si="25"/>
        <v>5.896625830219826E-06</v>
      </c>
      <c r="X132">
        <v>6.1404688700999235E-06</v>
      </c>
    </row>
    <row r="133" spans="5:24" ht="15" customHeight="1">
      <c r="E133">
        <f t="shared" si="29"/>
        <v>0.5062500000000052</v>
      </c>
      <c r="F133">
        <f t="shared" si="26"/>
        <v>0.006620955622559001</v>
      </c>
      <c r="G133">
        <f t="shared" si="27"/>
        <v>0.1482228052628832</v>
      </c>
      <c r="H133">
        <f t="shared" si="30"/>
        <v>82051.2991878516</v>
      </c>
      <c r="I133">
        <f t="shared" si="31"/>
        <v>1.6129144088010063E-08</v>
      </c>
      <c r="J133">
        <f t="shared" si="28"/>
        <v>8.039762803734354E-05</v>
      </c>
      <c r="K133">
        <f aca="true" t="shared" si="35" ref="K133:K196">K132-0.5*K131+0.5*J133+SQRT(0.25*(K131-2*K132-J133)^2-(J133*(2*K132-K131)+0.5*($B$30/($L$4*$L$4))*I133*$B$20*$B$20))</f>
        <v>0.8044350861411826</v>
      </c>
      <c r="M133">
        <f t="shared" si="32"/>
        <v>1.3290807636987978</v>
      </c>
      <c r="N133">
        <f t="shared" si="33"/>
        <v>2.6367229884587102</v>
      </c>
      <c r="O133">
        <f aca="true" t="shared" si="36" ref="O133:O196">K133*N133*2*($L$4*$L$4)/$B$30</f>
        <v>1.6130756243491018E-08</v>
      </c>
      <c r="P133">
        <f t="shared" si="34"/>
        <v>0.19556491385881736</v>
      </c>
      <c r="U133">
        <v>9236</v>
      </c>
      <c r="V133">
        <f aca="true" t="shared" si="37" ref="V133:V196">SQRT(U133:U24378)</f>
        <v>96.1041102138717</v>
      </c>
      <c r="W133">
        <f t="shared" si="25"/>
        <v>5.919744904940423E-06</v>
      </c>
      <c r="X133">
        <v>6.162567255956956E-06</v>
      </c>
    </row>
    <row r="134" spans="5:24" ht="15" customHeight="1">
      <c r="E134">
        <f t="shared" si="29"/>
        <v>0.5043750000000052</v>
      </c>
      <c r="F134">
        <f t="shared" si="26"/>
        <v>0.006475178903011066</v>
      </c>
      <c r="G134">
        <f t="shared" si="27"/>
        <v>0.1499363531635959</v>
      </c>
      <c r="H134">
        <f t="shared" si="30"/>
        <v>82386.88724256508</v>
      </c>
      <c r="I134">
        <f t="shared" si="31"/>
        <v>1.5897229264897782E-08</v>
      </c>
      <c r="J134">
        <f t="shared" si="28"/>
        <v>7.772908852295667E-05</v>
      </c>
      <c r="K134">
        <f t="shared" si="35"/>
        <v>0.801933894797437</v>
      </c>
      <c r="M134">
        <f t="shared" si="32"/>
        <v>1.3339687166643208</v>
      </c>
      <c r="N134">
        <f t="shared" si="33"/>
        <v>2.606908248278946</v>
      </c>
      <c r="O134">
        <f t="shared" si="36"/>
        <v>1.589877028583104E-08</v>
      </c>
      <c r="P134">
        <f t="shared" si="34"/>
        <v>0.19806610520256296</v>
      </c>
      <c r="U134">
        <v>9308</v>
      </c>
      <c r="V134">
        <f t="shared" si="37"/>
        <v>96.4779767615387</v>
      </c>
      <c r="W134">
        <f aca="true" t="shared" si="38" ref="W134:W197">2*$L$4*V134*$Q$13</f>
        <v>5.942774040590856E-06</v>
      </c>
      <c r="X134">
        <v>6.185626441199078E-06</v>
      </c>
    </row>
    <row r="135" spans="5:24" ht="15" customHeight="1">
      <c r="E135">
        <f t="shared" si="29"/>
        <v>0.5025000000000053</v>
      </c>
      <c r="F135">
        <f t="shared" si="26"/>
        <v>0.006332086751830398</v>
      </c>
      <c r="G135">
        <f t="shared" si="27"/>
        <v>0.15165645386859913</v>
      </c>
      <c r="H135">
        <f t="shared" si="30"/>
        <v>82725.10539491735</v>
      </c>
      <c r="I135">
        <f t="shared" si="31"/>
        <v>1.5667801515360247E-08</v>
      </c>
      <c r="J135">
        <f t="shared" si="28"/>
        <v>7.514945343522347E-05</v>
      </c>
      <c r="K135">
        <f t="shared" si="35"/>
        <v>0.7994236424725538</v>
      </c>
      <c r="M135">
        <f t="shared" si="32"/>
        <v>1.3388012399377185</v>
      </c>
      <c r="N135">
        <f t="shared" si="33"/>
        <v>2.5773457458120914</v>
      </c>
      <c r="O135">
        <f t="shared" si="36"/>
        <v>1.5669274498234786E-08</v>
      </c>
      <c r="P135">
        <f t="shared" si="34"/>
        <v>0.20057635752744618</v>
      </c>
      <c r="U135">
        <v>9380</v>
      </c>
      <c r="V135">
        <f t="shared" si="37"/>
        <v>96.85040010242601</v>
      </c>
      <c r="W135">
        <f t="shared" si="38"/>
        <v>5.965714278732516E-06</v>
      </c>
      <c r="X135">
        <v>6.205803228285934E-06</v>
      </c>
    </row>
    <row r="136" spans="5:24" ht="15" customHeight="1">
      <c r="E136">
        <f t="shared" si="29"/>
        <v>0.5006250000000053</v>
      </c>
      <c r="F136">
        <f t="shared" si="26"/>
        <v>0.006191639472104847</v>
      </c>
      <c r="G136">
        <f t="shared" si="27"/>
        <v>0.1533830825091167</v>
      </c>
      <c r="H136">
        <f t="shared" si="30"/>
        <v>83065.98418732759</v>
      </c>
      <c r="I136">
        <f t="shared" si="31"/>
        <v>1.544084339456121E-08</v>
      </c>
      <c r="J136">
        <f t="shared" si="28"/>
        <v>7.265560923850836E-05</v>
      </c>
      <c r="K136">
        <f t="shared" si="35"/>
        <v>0.7969044322169544</v>
      </c>
      <c r="M136">
        <f t="shared" si="32"/>
        <v>1.3435788029863598</v>
      </c>
      <c r="N136">
        <f t="shared" si="33"/>
        <v>2.5480336259420255</v>
      </c>
      <c r="O136">
        <f t="shared" si="36"/>
        <v>1.544225130007764E-08</v>
      </c>
      <c r="P136">
        <f t="shared" si="34"/>
        <v>0.2030955677830456</v>
      </c>
      <c r="U136">
        <v>9452</v>
      </c>
      <c r="V136">
        <f t="shared" si="37"/>
        <v>97.22139682189307</v>
      </c>
      <c r="W136">
        <f t="shared" si="38"/>
        <v>5.988566640977245E-06</v>
      </c>
      <c r="X136">
        <v>6.2279016141429676E-06</v>
      </c>
    </row>
    <row r="137" spans="5:24" ht="15" customHeight="1">
      <c r="E137">
        <f t="shared" si="29"/>
        <v>0.4987500000000053</v>
      </c>
      <c r="F137">
        <f t="shared" si="26"/>
        <v>0.0060537978088102285</v>
      </c>
      <c r="G137">
        <f t="shared" si="27"/>
        <v>0.15511621449738408</v>
      </c>
      <c r="H137">
        <f t="shared" si="30"/>
        <v>83409.55463306977</v>
      </c>
      <c r="I137">
        <f t="shared" si="31"/>
        <v>1.5216337510518457E-08</v>
      </c>
      <c r="J137">
        <f t="shared" si="28"/>
        <v>7.024456242491403E-05</v>
      </c>
      <c r="K137">
        <f t="shared" si="35"/>
        <v>0.7943763662072563</v>
      </c>
      <c r="M137">
        <f t="shared" si="32"/>
        <v>1.348301871839001</v>
      </c>
      <c r="N137">
        <f t="shared" si="33"/>
        <v>2.518970054741961</v>
      </c>
      <c r="O137">
        <f t="shared" si="36"/>
        <v>1.5217683169291528E-08</v>
      </c>
      <c r="P137">
        <f t="shared" si="34"/>
        <v>0.20562363379274373</v>
      </c>
      <c r="U137">
        <v>9524</v>
      </c>
      <c r="V137">
        <f t="shared" si="37"/>
        <v>97.59098319004681</v>
      </c>
      <c r="W137">
        <f t="shared" si="38"/>
        <v>6.011332129518209E-06</v>
      </c>
      <c r="X137">
        <v>6.250960799385089E-06</v>
      </c>
    </row>
    <row r="138" spans="5:24" ht="15" customHeight="1">
      <c r="E138">
        <f t="shared" si="29"/>
        <v>0.4968750000000053</v>
      </c>
      <c r="F138">
        <f t="shared" si="26"/>
        <v>0.005918522945518874</v>
      </c>
      <c r="G138">
        <f t="shared" si="27"/>
        <v>0.1568558255213955</v>
      </c>
      <c r="H138">
        <f t="shared" si="30"/>
        <v>83755.84822533616</v>
      </c>
      <c r="I138">
        <f t="shared" si="31"/>
        <v>1.4994266524432198E-08</v>
      </c>
      <c r="J138">
        <f t="shared" si="28"/>
        <v>6.791343427335207E-05</v>
      </c>
      <c r="K138">
        <f t="shared" si="35"/>
        <v>0.7918395457526469</v>
      </c>
      <c r="M138">
        <f t="shared" si="32"/>
        <v>1.3529709091249842</v>
      </c>
      <c r="N138">
        <f t="shared" si="33"/>
        <v>2.490153219191053</v>
      </c>
      <c r="O138">
        <f t="shared" si="36"/>
        <v>1.499555264290408E-08</v>
      </c>
      <c r="P138">
        <f t="shared" si="34"/>
        <v>0.20816045424735308</v>
      </c>
      <c r="U138">
        <v>9596</v>
      </c>
      <c r="V138">
        <f t="shared" si="37"/>
        <v>97.95917517006765</v>
      </c>
      <c r="W138">
        <f t="shared" si="38"/>
        <v>6.034011727642762E-06</v>
      </c>
      <c r="X138">
        <v>6.27978478093774E-06</v>
      </c>
    </row>
    <row r="139" spans="5:24" ht="15" customHeight="1">
      <c r="E139">
        <f t="shared" si="29"/>
        <v>0.49500000000000527</v>
      </c>
      <c r="F139">
        <f t="shared" si="26"/>
        <v>0.0057857765011203694</v>
      </c>
      <c r="G139">
        <f t="shared" si="27"/>
        <v>0.15860189153978732</v>
      </c>
      <c r="H139">
        <f t="shared" si="30"/>
        <v>84104.89694651024</v>
      </c>
      <c r="I139">
        <f t="shared" si="31"/>
        <v>1.4774613150996015E-08</v>
      </c>
      <c r="J139">
        <f t="shared" si="28"/>
        <v>6.565945586921282E-05</v>
      </c>
      <c r="K139">
        <f t="shared" si="35"/>
        <v>0.7892940713011853</v>
      </c>
      <c r="M139">
        <f t="shared" si="32"/>
        <v>1.357586374112844</v>
      </c>
      <c r="N139">
        <f t="shared" si="33"/>
        <v>2.461581326858564</v>
      </c>
      <c r="O139">
        <f t="shared" si="36"/>
        <v>1.4775842317331866E-08</v>
      </c>
      <c r="P139">
        <f t="shared" si="34"/>
        <v>0.21070592869881466</v>
      </c>
      <c r="U139">
        <v>9668</v>
      </c>
      <c r="V139">
        <f t="shared" si="37"/>
        <v>98.32598842625484</v>
      </c>
      <c r="W139">
        <f t="shared" si="38"/>
        <v>6.056606400228007E-06</v>
      </c>
      <c r="X139">
        <v>6.302843966179862E-06</v>
      </c>
    </row>
    <row r="140" spans="5:24" ht="15" customHeight="1">
      <c r="E140">
        <f t="shared" si="29"/>
        <v>0.49312500000000525</v>
      </c>
      <c r="F140">
        <f t="shared" si="26"/>
        <v>0.005655520526554713</v>
      </c>
      <c r="G140">
        <f t="shared" si="27"/>
        <v>0.16035438877685396</v>
      </c>
      <c r="H140">
        <f t="shared" si="30"/>
        <v>84456.73327765458</v>
      </c>
      <c r="I140">
        <f t="shared" si="31"/>
        <v>1.455736015868271E-08</v>
      </c>
      <c r="J140">
        <f t="shared" si="28"/>
        <v>6.347996337000311E-05</v>
      </c>
      <c r="K140">
        <f t="shared" si="35"/>
        <v>0.7867400424460325</v>
      </c>
      <c r="M140">
        <f t="shared" si="32"/>
        <v>1.362148722748202</v>
      </c>
      <c r="N140">
        <f t="shared" si="33"/>
        <v>2.4332526055243164</v>
      </c>
      <c r="O140">
        <f t="shared" si="36"/>
        <v>1.4558534848246871E-08</v>
      </c>
      <c r="P140">
        <f t="shared" si="34"/>
        <v>0.21325995755396754</v>
      </c>
      <c r="U140">
        <v>9740</v>
      </c>
      <c r="V140">
        <f t="shared" si="37"/>
        <v>98.69143833180263</v>
      </c>
      <c r="W140">
        <f t="shared" si="38"/>
        <v>6.079117094219794E-06</v>
      </c>
      <c r="X140">
        <v>6.32205995388163E-06</v>
      </c>
    </row>
    <row r="141" spans="5:24" ht="15" customHeight="1">
      <c r="E141">
        <f t="shared" si="29"/>
        <v>0.49125000000000524</v>
      </c>
      <c r="F141">
        <f t="shared" si="26"/>
        <v>0.0055277175015577</v>
      </c>
      <c r="G141">
        <f t="shared" si="27"/>
        <v>0.16211329371769115</v>
      </c>
      <c r="H141">
        <f t="shared" si="30"/>
        <v>84811.39020821998</v>
      </c>
      <c r="I141">
        <f t="shared" si="31"/>
        <v>1.4342490370040563E-08</v>
      </c>
      <c r="J141">
        <f t="shared" si="28"/>
        <v>6.137239350323241E-05</v>
      </c>
      <c r="K141">
        <f t="shared" si="35"/>
        <v>0.7841775579316123</v>
      </c>
      <c r="M141">
        <f t="shared" si="32"/>
        <v>1.366658407690776</v>
      </c>
      <c r="N141">
        <f t="shared" si="33"/>
        <v>2.405165302706062</v>
      </c>
      <c r="O141">
        <f t="shared" si="36"/>
        <v>1.434361294985143E-08</v>
      </c>
      <c r="P141">
        <f t="shared" si="34"/>
        <v>0.21582244206838774</v>
      </c>
      <c r="U141">
        <v>9812</v>
      </c>
      <c r="V141">
        <f t="shared" si="37"/>
        <v>99.05553997631834</v>
      </c>
      <c r="W141">
        <f t="shared" si="38"/>
        <v>6.101544739095812E-06</v>
      </c>
      <c r="X141">
        <v>6.346079938508841E-06</v>
      </c>
    </row>
    <row r="142" spans="5:24" ht="15" customHeight="1">
      <c r="E142">
        <f t="shared" si="29"/>
        <v>0.4893750000000052</v>
      </c>
      <c r="F142">
        <f t="shared" si="26"/>
        <v>0.005402330331418626</v>
      </c>
      <c r="G142">
        <f t="shared" si="27"/>
        <v>0.1638785831034623</v>
      </c>
      <c r="H142">
        <f t="shared" si="30"/>
        <v>85168.90124598128</v>
      </c>
      <c r="I142">
        <f t="shared" si="31"/>
        <v>1.4129986661946303E-08</v>
      </c>
      <c r="J142">
        <f t="shared" si="28"/>
        <v>5.933427928368569E-05</v>
      </c>
      <c r="K142">
        <f t="shared" si="35"/>
        <v>0.781606715659704</v>
      </c>
      <c r="M142">
        <f t="shared" si="32"/>
        <v>1.3711158783510888</v>
      </c>
      <c r="N142">
        <f t="shared" si="33"/>
        <v>2.377317685500202</v>
      </c>
      <c r="O142">
        <f t="shared" si="36"/>
        <v>1.4131059395992136E-08</v>
      </c>
      <c r="P142">
        <f t="shared" si="34"/>
        <v>0.21839328434029603</v>
      </c>
      <c r="U142">
        <v>9884</v>
      </c>
      <c r="V142">
        <f t="shared" si="37"/>
        <v>99.41830817309254</v>
      </c>
      <c r="W142">
        <f t="shared" si="38"/>
        <v>6.1238902473134045E-06</v>
      </c>
      <c r="X142">
        <v>6.367217524980785E-06</v>
      </c>
    </row>
    <row r="143" spans="5:24" ht="15" customHeight="1">
      <c r="E143">
        <f t="shared" si="29"/>
        <v>0.4875000000000052</v>
      </c>
      <c r="F143">
        <f t="shared" si="26"/>
        <v>0.005279322343750337</v>
      </c>
      <c r="G143">
        <f t="shared" si="27"/>
        <v>0.16565023392678443</v>
      </c>
      <c r="H143">
        <f t="shared" si="30"/>
        <v>85529.30042720647</v>
      </c>
      <c r="I143">
        <f t="shared" si="31"/>
        <v>1.3919831965865303E-08</v>
      </c>
      <c r="J143">
        <f t="shared" si="28"/>
        <v>5.7363245938014826E-05</v>
      </c>
      <c r="K143">
        <f t="shared" si="35"/>
        <v>0.7790276126954667</v>
      </c>
      <c r="M143">
        <f t="shared" si="32"/>
        <v>1.3755215809265309</v>
      </c>
      <c r="N143">
        <f t="shared" si="33"/>
        <v>2.349708040235754</v>
      </c>
      <c r="O143">
        <f t="shared" si="36"/>
        <v>1.3920857020108723E-08</v>
      </c>
      <c r="P143">
        <f t="shared" si="34"/>
        <v>0.22097238730453328</v>
      </c>
      <c r="U143">
        <v>9956</v>
      </c>
      <c r="V143">
        <f t="shared" si="37"/>
        <v>99.77975746613137</v>
      </c>
      <c r="W143">
        <f t="shared" si="38"/>
        <v>6.146154514742749E-06</v>
      </c>
      <c r="X143">
        <v>6.3893159108378175E-06</v>
      </c>
    </row>
    <row r="144" spans="5:24" ht="15" customHeight="1">
      <c r="E144">
        <f t="shared" si="29"/>
        <v>0.4856250000000052</v>
      </c>
      <c r="F144">
        <f t="shared" si="26"/>
        <v>0.00515865728527154</v>
      </c>
      <c r="G144">
        <f t="shared" si="27"/>
        <v>0.16742822342722974</v>
      </c>
      <c r="H144">
        <f t="shared" si="30"/>
        <v>85892.62232706526</v>
      </c>
      <c r="I144">
        <f t="shared" si="31"/>
        <v>1.3712009268091076E-08</v>
      </c>
      <c r="J144">
        <f t="shared" si="28"/>
        <v>5.545700702532052E-05</v>
      </c>
      <c r="K144">
        <f t="shared" si="35"/>
        <v>0.7764403452733986</v>
      </c>
      <c r="M144">
        <f t="shared" si="32"/>
        <v>1.3798759584363534</v>
      </c>
      <c r="N144">
        <f t="shared" si="33"/>
        <v>2.322334671905324</v>
      </c>
      <c r="O144">
        <f t="shared" si="36"/>
        <v>1.3712988713831085E-08</v>
      </c>
      <c r="P144">
        <f t="shared" si="34"/>
        <v>0.22355965472660144</v>
      </c>
      <c r="U144">
        <v>10028</v>
      </c>
      <c r="V144">
        <f t="shared" si="37"/>
        <v>100.13990213696037</v>
      </c>
      <c r="W144">
        <f t="shared" si="38"/>
        <v>6.168338421085953E-06</v>
      </c>
      <c r="X144">
        <v>6.412375096079939E-06</v>
      </c>
    </row>
    <row r="145" spans="5:24" ht="15" customHeight="1">
      <c r="E145">
        <f t="shared" si="29"/>
        <v>0.4837500000000052</v>
      </c>
      <c r="F145">
        <f t="shared" si="26"/>
        <v>0.0050402993186014185</v>
      </c>
      <c r="G145">
        <f t="shared" si="27"/>
        <v>0.16921252908693943</v>
      </c>
      <c r="H145">
        <f t="shared" si="30"/>
        <v>86258.9020702839</v>
      </c>
      <c r="I145">
        <f t="shared" si="31"/>
        <v>1.3506501609981214E-08</v>
      </c>
      <c r="J145">
        <f t="shared" si="28"/>
        <v>5.361336074308847E-05</v>
      </c>
      <c r="K145">
        <f t="shared" si="35"/>
        <v>0.7738450088032296</v>
      </c>
      <c r="M145">
        <f t="shared" si="32"/>
        <v>1.3841794507567804</v>
      </c>
      <c r="N145">
        <f t="shared" si="33"/>
        <v>2.2951959042277537</v>
      </c>
      <c r="O145">
        <f t="shared" si="36"/>
        <v>1.3507437429286755E-08</v>
      </c>
      <c r="P145">
        <f t="shared" si="34"/>
        <v>0.2261549911967704</v>
      </c>
      <c r="U145">
        <v>10100</v>
      </c>
      <c r="V145">
        <f t="shared" si="37"/>
        <v>100.4987562112089</v>
      </c>
      <c r="W145">
        <f t="shared" si="38"/>
        <v>6.190442830282628E-06</v>
      </c>
      <c r="X145">
        <v>6.435434281322061E-06</v>
      </c>
    </row>
    <row r="146" spans="5:24" ht="15" customHeight="1">
      <c r="E146">
        <f t="shared" si="29"/>
        <v>0.48187500000000516</v>
      </c>
      <c r="F146">
        <f t="shared" si="26"/>
        <v>0.004924213019066583</v>
      </c>
      <c r="G146">
        <f t="shared" si="27"/>
        <v>0.17100312862634504</v>
      </c>
      <c r="H146">
        <f t="shared" si="30"/>
        <v>86628.17534205294</v>
      </c>
      <c r="I146">
        <f t="shared" si="31"/>
        <v>1.3303292088173017E-08</v>
      </c>
      <c r="J146">
        <f t="shared" si="28"/>
        <v>5.183018640848851E-05</v>
      </c>
      <c r="K146">
        <f t="shared" si="35"/>
        <v>0.7712416978757519</v>
      </c>
      <c r="M146">
        <f t="shared" si="32"/>
        <v>1.3884324946547604</v>
      </c>
      <c r="N146">
        <f t="shared" si="33"/>
        <v>2.2682900789226563</v>
      </c>
      <c r="O146">
        <f t="shared" si="36"/>
        <v>1.3304186176705766E-08</v>
      </c>
      <c r="P146">
        <f t="shared" si="34"/>
        <v>0.22875830212424808</v>
      </c>
      <c r="U146">
        <v>10172</v>
      </c>
      <c r="V146">
        <f t="shared" si="37"/>
        <v>100.85633346498375</v>
      </c>
      <c r="W146">
        <f t="shared" si="38"/>
        <v>6.2124685909024975E-06</v>
      </c>
      <c r="X146">
        <v>6.456571867794004E-06</v>
      </c>
    </row>
    <row r="147" spans="5:24" ht="15" customHeight="1">
      <c r="E147">
        <f t="shared" si="29"/>
        <v>0.48000000000000514</v>
      </c>
      <c r="F147">
        <f t="shared" si="26"/>
        <v>0.004810363371520313</v>
      </c>
      <c r="G147">
        <f t="shared" si="27"/>
        <v>0.17279999999999512</v>
      </c>
      <c r="H147">
        <f t="shared" si="30"/>
        <v>87000.47839919475</v>
      </c>
      <c r="I147">
        <f t="shared" si="31"/>
        <v>1.3102363854792575E-08</v>
      </c>
      <c r="J147">
        <f t="shared" si="28"/>
        <v>5.010544110564417E-05</v>
      </c>
      <c r="K147">
        <f t="shared" si="35"/>
        <v>0.768630506268586</v>
      </c>
      <c r="M147">
        <f t="shared" si="32"/>
        <v>1.3926355238218355</v>
      </c>
      <c r="N147">
        <f t="shared" si="33"/>
        <v>2.241615555773417</v>
      </c>
      <c r="O147">
        <f t="shared" si="36"/>
        <v>1.3103218026649278E-08</v>
      </c>
      <c r="P147">
        <f t="shared" si="34"/>
        <v>0.23136949373141402</v>
      </c>
      <c r="U147">
        <v>10244</v>
      </c>
      <c r="V147">
        <f t="shared" si="37"/>
        <v>101.21264743103995</v>
      </c>
      <c r="W147">
        <f t="shared" si="38"/>
        <v>6.234416536525492E-06</v>
      </c>
      <c r="X147">
        <v>6.475787855495773E-06</v>
      </c>
    </row>
    <row r="148" spans="5:24" ht="15" customHeight="1">
      <c r="E148">
        <f t="shared" si="29"/>
        <v>0.47812500000000513</v>
      </c>
      <c r="F148">
        <f t="shared" si="26"/>
        <v>0.00469871576717407</v>
      </c>
      <c r="G148">
        <f t="shared" si="27"/>
        <v>0.17460312139248335</v>
      </c>
      <c r="H148">
        <f t="shared" si="30"/>
        <v>87375.84808159854</v>
      </c>
      <c r="I148">
        <f t="shared" si="31"/>
        <v>1.290370011766175E-08</v>
      </c>
      <c r="J148">
        <f t="shared" si="28"/>
        <v>4.843715649004291E-05</v>
      </c>
      <c r="K148">
        <f t="shared" si="35"/>
        <v>0.7660115269518857</v>
      </c>
      <c r="M148">
        <f t="shared" si="32"/>
        <v>1.3967889689068258</v>
      </c>
      <c r="N148">
        <f t="shared" si="33"/>
        <v>2.215170711994811</v>
      </c>
      <c r="O148">
        <f t="shared" si="36"/>
        <v>1.2904516108110003E-08</v>
      </c>
      <c r="P148">
        <f t="shared" si="34"/>
        <v>0.23398847304811432</v>
      </c>
      <c r="U148">
        <v>10316</v>
      </c>
      <c r="V148">
        <f t="shared" si="37"/>
        <v>101.56771140475698</v>
      </c>
      <c r="W148">
        <f t="shared" si="38"/>
        <v>6.256287486109872E-06</v>
      </c>
      <c r="X148">
        <v>6.5007686395080715E-06</v>
      </c>
    </row>
    <row r="149" spans="5:24" ht="15" customHeight="1">
      <c r="E149">
        <f t="shared" si="29"/>
        <v>0.4762500000000051</v>
      </c>
      <c r="F149">
        <f t="shared" si="26"/>
        <v>0.004589236000441388</v>
      </c>
      <c r="G149">
        <f t="shared" si="27"/>
        <v>0.17641247121447576</v>
      </c>
      <c r="H149">
        <f t="shared" si="30"/>
        <v>87754.32182392979</v>
      </c>
      <c r="I149">
        <f t="shared" si="31"/>
        <v>1.2707284140481603E-08</v>
      </c>
      <c r="J149">
        <f t="shared" si="28"/>
        <v>4.682343574178188E-05</v>
      </c>
      <c r="K149">
        <f t="shared" si="35"/>
        <v>0.7633848520939824</v>
      </c>
      <c r="M149">
        <f t="shared" si="32"/>
        <v>1.4008932575483968</v>
      </c>
      <c r="N149">
        <f t="shared" si="33"/>
        <v>2.1889539421711866</v>
      </c>
      <c r="O149">
        <f t="shared" si="36"/>
        <v>1.2708063609932096E-08</v>
      </c>
      <c r="P149">
        <f t="shared" si="34"/>
        <v>0.23661514790601756</v>
      </c>
      <c r="U149">
        <v>10388</v>
      </c>
      <c r="V149">
        <f t="shared" si="37"/>
        <v>101.92153844992725</v>
      </c>
      <c r="W149">
        <f t="shared" si="38"/>
        <v>6.278082244348781E-06</v>
      </c>
      <c r="X149">
        <v>6.5219062259800165E-06</v>
      </c>
    </row>
    <row r="150" spans="5:24" ht="15" customHeight="1">
      <c r="E150">
        <f t="shared" si="29"/>
        <v>0.4743750000000051</v>
      </c>
      <c r="F150">
        <f t="shared" si="26"/>
        <v>0.004481890265794</v>
      </c>
      <c r="G150">
        <f t="shared" si="27"/>
        <v>0.17822802809883256</v>
      </c>
      <c r="H150">
        <f t="shared" si="30"/>
        <v>88135.93766762227</v>
      </c>
      <c r="I150">
        <f t="shared" si="31"/>
        <v>1.2513099243024742E-08</v>
      </c>
      <c r="J150">
        <f t="shared" si="28"/>
        <v>4.526245065983203E-05</v>
      </c>
      <c r="K150">
        <f t="shared" si="35"/>
        <v>0.7607505730669695</v>
      </c>
      <c r="M150">
        <f t="shared" si="32"/>
        <v>1.4049488144069144</v>
      </c>
      <c r="N150">
        <f t="shared" si="33"/>
        <v>2.1629636578760865</v>
      </c>
      <c r="O150">
        <f t="shared" si="36"/>
        <v>1.2513843780328446E-08</v>
      </c>
      <c r="P150">
        <f t="shared" si="34"/>
        <v>0.23924942693303053</v>
      </c>
      <c r="U150">
        <v>10460</v>
      </c>
      <c r="V150">
        <f t="shared" si="37"/>
        <v>102.27414140436477</v>
      </c>
      <c r="W150">
        <f t="shared" si="38"/>
        <v>6.299801602015724E-06</v>
      </c>
      <c r="X150">
        <v>6.544004611837049E-06</v>
      </c>
    </row>
    <row r="151" spans="5:24" ht="15" customHeight="1">
      <c r="E151">
        <f t="shared" si="29"/>
        <v>0.4725000000000051</v>
      </c>
      <c r="F151">
        <f t="shared" si="26"/>
        <v>0.004376645154630283</v>
      </c>
      <c r="G151">
        <f t="shared" si="27"/>
        <v>0.1800497708968224</v>
      </c>
      <c r="H151">
        <f t="shared" si="30"/>
        <v>88520.73427316025</v>
      </c>
      <c r="I151">
        <f t="shared" si="31"/>
        <v>1.2321128801302157E-08</v>
      </c>
      <c r="J151">
        <f t="shared" si="28"/>
        <v>4.375243888996323E-05</v>
      </c>
      <c r="K151">
        <f t="shared" si="35"/>
        <v>0.7581087804522275</v>
      </c>
      <c r="M151">
        <f t="shared" si="32"/>
        <v>1.4089560611957097</v>
      </c>
      <c r="N151">
        <f t="shared" si="33"/>
        <v>2.137198287357478</v>
      </c>
      <c r="O151">
        <f t="shared" si="36"/>
        <v>1.2321839926756133E-08</v>
      </c>
      <c r="P151">
        <f t="shared" si="34"/>
        <v>0.24189121954777248</v>
      </c>
      <c r="U151">
        <v>10532</v>
      </c>
      <c r="V151">
        <f t="shared" si="37"/>
        <v>102.62553288534</v>
      </c>
      <c r="W151">
        <f t="shared" si="38"/>
        <v>6.32144633629934E-06</v>
      </c>
      <c r="X151">
        <v>6.564181398923905E-06</v>
      </c>
    </row>
    <row r="152" spans="5:24" ht="15" customHeight="1">
      <c r="E152">
        <f t="shared" si="29"/>
        <v>0.47062500000000507</v>
      </c>
      <c r="F152">
        <f t="shared" si="26"/>
        <v>0.0042734676521560535</v>
      </c>
      <c r="G152">
        <f t="shared" si="27"/>
        <v>0.18187767867442722</v>
      </c>
      <c r="H152">
        <f t="shared" si="30"/>
        <v>88908.75093265931</v>
      </c>
      <c r="I152">
        <f t="shared" si="31"/>
        <v>1.213135624773683E-08</v>
      </c>
      <c r="J152">
        <f t="shared" si="28"/>
        <v>4.229170127940028E-05</v>
      </c>
      <c r="K152">
        <f t="shared" si="35"/>
        <v>0.7554595640458927</v>
      </c>
      <c r="M152">
        <f t="shared" si="32"/>
        <v>1.4129154167119278</v>
      </c>
      <c r="N152">
        <f t="shared" si="33"/>
        <v>2.111656275316302</v>
      </c>
      <c r="O152">
        <f t="shared" si="36"/>
        <v>1.2132035416301553E-08</v>
      </c>
      <c r="P152">
        <f t="shared" si="34"/>
        <v>0.24454043595410735</v>
      </c>
      <c r="U152">
        <v>10604</v>
      </c>
      <c r="V152">
        <f t="shared" si="37"/>
        <v>102.975725294848</v>
      </c>
      <c r="W152">
        <f t="shared" si="38"/>
        <v>6.343017211127904E-06</v>
      </c>
      <c r="X152">
        <v>6.593005380476557E-06</v>
      </c>
    </row>
    <row r="153" spans="5:24" ht="15" customHeight="1">
      <c r="E153">
        <f t="shared" si="29"/>
        <v>0.46875000000000505</v>
      </c>
      <c r="F153">
        <f t="shared" si="26"/>
        <v>0.004172325134277614</v>
      </c>
      <c r="G153">
        <f t="shared" si="27"/>
        <v>0.18371173070873337</v>
      </c>
      <c r="H153">
        <f t="shared" si="30"/>
        <v>89300.02758275416</v>
      </c>
      <c r="I153">
        <f t="shared" si="31"/>
        <v>1.1943765071320479E-08</v>
      </c>
      <c r="J153">
        <f t="shared" si="28"/>
        <v>4.087859935168063E-05</v>
      </c>
      <c r="K153">
        <f t="shared" si="35"/>
        <v>0.7528030128642675</v>
      </c>
      <c r="M153">
        <f t="shared" si="32"/>
        <v>1.416827296866726</v>
      </c>
      <c r="N153">
        <f t="shared" si="33"/>
        <v>2.086336082559015</v>
      </c>
      <c r="O153">
        <f t="shared" si="36"/>
        <v>1.1944413675307723E-08</v>
      </c>
      <c r="P153">
        <f t="shared" si="34"/>
        <v>0.24719698713573246</v>
      </c>
      <c r="U153">
        <v>10676</v>
      </c>
      <c r="V153">
        <f t="shared" si="37"/>
        <v>103.32473082471591</v>
      </c>
      <c r="W153">
        <f t="shared" si="38"/>
        <v>6.36451497748393E-06</v>
      </c>
      <c r="X153">
        <v>6.616064565718678E-06</v>
      </c>
    </row>
    <row r="154" spans="5:24" ht="15" customHeight="1">
      <c r="E154">
        <f t="shared" si="29"/>
        <v>0.46687500000000504</v>
      </c>
      <c r="F154">
        <f t="shared" si="26"/>
        <v>0.004073185364507118</v>
      </c>
      <c r="G154">
        <f t="shared" si="27"/>
        <v>0.18555190648440711</v>
      </c>
      <c r="H154">
        <f t="shared" si="30"/>
        <v>89694.60481780236</v>
      </c>
      <c r="I154">
        <f t="shared" si="31"/>
        <v>1.1758338817772062E-08</v>
      </c>
      <c r="J154">
        <f t="shared" si="28"/>
        <v>3.951155289555994E-05</v>
      </c>
      <c r="K154">
        <f t="shared" si="35"/>
        <v>0.7501392151491773</v>
      </c>
      <c r="M154">
        <f t="shared" si="32"/>
        <v>1.4206921147148204</v>
      </c>
      <c r="N154">
        <f t="shared" si="33"/>
        <v>2.0612361856503725</v>
      </c>
      <c r="O154">
        <f t="shared" si="36"/>
        <v>1.1758958188983196E-08</v>
      </c>
      <c r="P154">
        <f t="shared" si="34"/>
        <v>0.24986078485082275</v>
      </c>
      <c r="U154">
        <v>10748</v>
      </c>
      <c r="V154">
        <f t="shared" si="37"/>
        <v>103.67256146155549</v>
      </c>
      <c r="W154">
        <f t="shared" si="38"/>
        <v>6.385940373709241E-06</v>
      </c>
      <c r="X154">
        <v>6.6381629515757116E-06</v>
      </c>
    </row>
    <row r="155" spans="5:24" ht="15" customHeight="1">
      <c r="E155">
        <f t="shared" si="29"/>
        <v>0.465000000000005</v>
      </c>
      <c r="F155">
        <f t="shared" si="26"/>
        <v>0.003976016490880256</v>
      </c>
      <c r="G155">
        <f t="shared" si="27"/>
        <v>0.18739818569025202</v>
      </c>
      <c r="H155">
        <f t="shared" si="30"/>
        <v>90092.52390341273</v>
      </c>
      <c r="I155">
        <f t="shared" si="31"/>
        <v>1.1575061089680717E-08</v>
      </c>
      <c r="J155">
        <f t="shared" si="28"/>
        <v>3.8189037662163444E-05</v>
      </c>
      <c r="K155">
        <f t="shared" si="35"/>
        <v>0.7474682583732695</v>
      </c>
      <c r="M155">
        <f t="shared" si="32"/>
        <v>1.4245102804841518</v>
      </c>
      <c r="N155">
        <f t="shared" si="33"/>
        <v>2.0363550769767853</v>
      </c>
      <c r="O155">
        <f t="shared" si="36"/>
        <v>1.1575652503326347E-08</v>
      </c>
      <c r="P155">
        <f t="shared" si="34"/>
        <v>0.25253174162673053</v>
      </c>
      <c r="U155">
        <v>10820</v>
      </c>
      <c r="V155">
        <f t="shared" si="37"/>
        <v>104.01922899156675</v>
      </c>
      <c r="W155">
        <f t="shared" si="38"/>
        <v>6.407294125800859E-06</v>
      </c>
      <c r="X155">
        <v>6.653535741737125E-06</v>
      </c>
    </row>
    <row r="156" spans="5:24" ht="15" customHeight="1">
      <c r="E156">
        <f t="shared" si="29"/>
        <v>0.463125000000005</v>
      </c>
      <c r="F156">
        <f t="shared" si="26"/>
        <v>0.003880787042886247</v>
      </c>
      <c r="G156">
        <f t="shared" si="27"/>
        <v>0.1892505482158457</v>
      </c>
      <c r="H156">
        <f t="shared" si="30"/>
        <v>90493.82679030797</v>
      </c>
      <c r="I156">
        <f t="shared" si="31"/>
        <v>1.1393915546649139E-08</v>
      </c>
      <c r="J156">
        <f t="shared" si="28"/>
        <v>3.690958316490942E-05</v>
      </c>
      <c r="K156">
        <f t="shared" si="35"/>
        <v>0.7447902292452613</v>
      </c>
      <c r="M156">
        <f t="shared" si="32"/>
        <v>1.428282201604366</v>
      </c>
      <c r="N156">
        <f t="shared" si="33"/>
        <v>2.011691264114172</v>
      </c>
      <c r="O156">
        <f t="shared" si="36"/>
        <v>1.1394480223043009E-08</v>
      </c>
      <c r="P156">
        <f t="shared" si="34"/>
        <v>0.2552097707547387</v>
      </c>
      <c r="U156">
        <v>10892</v>
      </c>
      <c r="V156">
        <f t="shared" si="37"/>
        <v>104.36474500519799</v>
      </c>
      <c r="W156">
        <f t="shared" si="38"/>
        <v>6.428576947698039E-06</v>
      </c>
      <c r="X156">
        <v>6.669869331283628E-06</v>
      </c>
    </row>
    <row r="157" spans="5:24" ht="15" customHeight="1">
      <c r="E157">
        <f t="shared" si="29"/>
        <v>0.461250000000005</v>
      </c>
      <c r="F157">
        <f t="shared" si="26"/>
        <v>0.0037874659284100904</v>
      </c>
      <c r="G157">
        <f t="shared" si="27"/>
        <v>0.19110897414825423</v>
      </c>
      <c r="H157">
        <f t="shared" si="30"/>
        <v>90898.55612853117</v>
      </c>
      <c r="I157">
        <f t="shared" si="31"/>
        <v>1.1214885905430613E-08</v>
      </c>
      <c r="J157">
        <f t="shared" si="28"/>
        <v>3.567177057703984E-05</v>
      </c>
      <c r="K157">
        <f t="shared" si="35"/>
        <v>0.742105213715133</v>
      </c>
      <c r="M157">
        <f t="shared" si="32"/>
        <v>1.432008282735057</v>
      </c>
      <c r="N157">
        <f t="shared" si="33"/>
        <v>1.9872432697019586</v>
      </c>
      <c r="O157">
        <f t="shared" si="36"/>
        <v>1.1215425012339432E-08</v>
      </c>
      <c r="P157">
        <f t="shared" si="34"/>
        <v>0.25789478628486695</v>
      </c>
      <c r="U157">
        <v>10964</v>
      </c>
      <c r="V157">
        <f t="shared" si="37"/>
        <v>104.70912090166739</v>
      </c>
      <c r="W157">
        <f t="shared" si="38"/>
        <v>6.449789541560802E-06</v>
      </c>
      <c r="X157">
        <v>6.6929285165257495E-06</v>
      </c>
    </row>
    <row r="158" spans="5:24" ht="15" customHeight="1">
      <c r="E158">
        <f t="shared" si="29"/>
        <v>0.459375000000005</v>
      </c>
      <c r="F158">
        <f t="shared" si="26"/>
        <v>0.0036960224306871892</v>
      </c>
      <c r="G158">
        <f t="shared" si="27"/>
        <v>0.19297344376882042</v>
      </c>
      <c r="H158">
        <f t="shared" si="30"/>
        <v>91306.75528200602</v>
      </c>
      <c r="I158">
        <f t="shared" si="31"/>
        <v>1.1037955940057541E-08</v>
      </c>
      <c r="J158">
        <f t="shared" si="28"/>
        <v>3.4474230721884336E-05</v>
      </c>
      <c r="K158">
        <f t="shared" si="35"/>
        <v>0.7394132969792702</v>
      </c>
      <c r="M158">
        <f t="shared" si="32"/>
        <v>1.43568892579354</v>
      </c>
      <c r="N158">
        <f t="shared" si="33"/>
        <v>1.9630096311908338</v>
      </c>
      <c r="O158">
        <f t="shared" si="36"/>
        <v>1.1038470594963657E-08</v>
      </c>
      <c r="P158">
        <f t="shared" si="34"/>
        <v>0.26058670302072984</v>
      </c>
      <c r="U158">
        <v>11036</v>
      </c>
      <c r="V158">
        <f t="shared" si="37"/>
        <v>105.05236789335117</v>
      </c>
      <c r="W158">
        <f t="shared" si="38"/>
        <v>6.4709325980402206E-06</v>
      </c>
      <c r="X158">
        <v>6.7140661029976946E-06</v>
      </c>
    </row>
    <row r="159" spans="5:24" ht="15" customHeight="1">
      <c r="E159">
        <f t="shared" si="29"/>
        <v>0.45750000000000496</v>
      </c>
      <c r="F159">
        <f t="shared" si="26"/>
        <v>0.0036064262052702355</v>
      </c>
      <c r="G159">
        <f t="shared" si="27"/>
        <v>0.1948439375500251</v>
      </c>
      <c r="H159">
        <f t="shared" si="30"/>
        <v>91718.4683434611</v>
      </c>
      <c r="I159">
        <f t="shared" si="31"/>
        <v>1.0863109481967118E-08</v>
      </c>
      <c r="J159">
        <f t="shared" si="28"/>
        <v>3.331564215125239E-05</v>
      </c>
      <c r="K159">
        <f t="shared" si="35"/>
        <v>0.7367145634855533</v>
      </c>
      <c r="M159">
        <f t="shared" si="32"/>
        <v>1.439324529982322</v>
      </c>
      <c r="N159">
        <f t="shared" si="33"/>
        <v>1.9389889006838246</v>
      </c>
      <c r="O159">
        <f t="shared" si="36"/>
        <v>1.086360075474454E-08</v>
      </c>
      <c r="P159">
        <f t="shared" si="34"/>
        <v>0.2632854365144467</v>
      </c>
      <c r="U159">
        <v>11108</v>
      </c>
      <c r="V159">
        <f t="shared" si="37"/>
        <v>105.39449701004318</v>
      </c>
      <c r="W159">
        <f t="shared" si="38"/>
        <v>6.492006796540806E-06</v>
      </c>
      <c r="X159">
        <v>6.730399692544197E-06</v>
      </c>
    </row>
    <row r="160" spans="5:24" ht="15" customHeight="1">
      <c r="E160">
        <f t="shared" si="29"/>
        <v>0.45562500000000494</v>
      </c>
      <c r="F160">
        <f t="shared" si="26"/>
        <v>0.0035186472770083917</v>
      </c>
      <c r="G160">
        <f t="shared" si="27"/>
        <v>0.19672043615241924</v>
      </c>
      <c r="H160">
        <f t="shared" si="30"/>
        <v>92133.740149729</v>
      </c>
      <c r="I160">
        <f t="shared" si="31"/>
        <v>1.0690330420123982E-08</v>
      </c>
      <c r="J160">
        <f t="shared" si="28"/>
        <v>3.2194729307605366E-05</v>
      </c>
      <c r="K160">
        <f t="shared" si="35"/>
        <v>0.7340090969383988</v>
      </c>
      <c r="M160">
        <f t="shared" si="32"/>
        <v>1.4429154918157514</v>
      </c>
      <c r="N160">
        <f t="shared" si="33"/>
        <v>1.9151796444956424</v>
      </c>
      <c r="O160">
        <f t="shared" si="36"/>
        <v>1.0690799334522634E-08</v>
      </c>
      <c r="P160">
        <f t="shared" si="34"/>
        <v>0.2659909030616012</v>
      </c>
      <c r="U160">
        <v>11180</v>
      </c>
      <c r="V160">
        <f t="shared" si="37"/>
        <v>105.73551910309043</v>
      </c>
      <c r="W160">
        <f t="shared" si="38"/>
        <v>6.513012805475241E-06</v>
      </c>
      <c r="X160">
        <v>6.7544196771714075E-06</v>
      </c>
    </row>
    <row r="161" spans="5:24" ht="15" customHeight="1">
      <c r="E161">
        <f t="shared" si="29"/>
        <v>0.4537500000000049</v>
      </c>
      <c r="F161">
        <f t="shared" si="26"/>
        <v>0.0034326560370388174</v>
      </c>
      <c r="G161">
        <f t="shared" si="27"/>
        <v>0.19860292042162425</v>
      </c>
      <c r="H161">
        <f t="shared" si="30"/>
        <v>92552.61629743101</v>
      </c>
      <c r="I161">
        <f t="shared" si="31"/>
        <v>1.0519602701134546E-08</v>
      </c>
      <c r="J161">
        <f t="shared" si="28"/>
        <v>3.111026076589938E-05</v>
      </c>
      <c r="K161">
        <f t="shared" si="35"/>
        <v>0.7312969803037492</v>
      </c>
      <c r="M161">
        <f t="shared" si="32"/>
        <v>1.4464622051464224</v>
      </c>
      <c r="N161">
        <f t="shared" si="33"/>
        <v>1.8915804430245469</v>
      </c>
      <c r="O161">
        <f t="shared" si="36"/>
        <v>1.052005023681957E-08</v>
      </c>
      <c r="P161">
        <f t="shared" si="34"/>
        <v>0.26870301969625077</v>
      </c>
      <c r="U161">
        <v>11252</v>
      </c>
      <c r="V161">
        <f t="shared" si="37"/>
        <v>106.07544484940895</v>
      </c>
      <c r="W161">
        <f t="shared" si="38"/>
        <v>6.53395128251175E-06</v>
      </c>
      <c r="X161">
        <v>6.772674865488087E-06</v>
      </c>
    </row>
    <row r="162" spans="5:24" ht="15" customHeight="1">
      <c r="E162">
        <f t="shared" si="29"/>
        <v>0.4518750000000049</v>
      </c>
      <c r="F162">
        <f t="shared" si="26"/>
        <v>0.003348423239790471</v>
      </c>
      <c r="G162">
        <f t="shared" si="27"/>
        <v>0.20049137138539913</v>
      </c>
      <c r="H162">
        <f t="shared" si="30"/>
        <v>92975.143159059</v>
      </c>
      <c r="I162">
        <f t="shared" si="31"/>
        <v>1.0350910329357178E-08</v>
      </c>
      <c r="J162">
        <f t="shared" si="28"/>
        <v>3.0061047551213197E-05</v>
      </c>
      <c r="K162">
        <f t="shared" si="35"/>
        <v>0.7285782958140157</v>
      </c>
      <c r="M162">
        <f t="shared" si="32"/>
        <v>1.4499650611912311</v>
      </c>
      <c r="N162">
        <f t="shared" si="33"/>
        <v>1.868189890564646</v>
      </c>
      <c r="O162">
        <f t="shared" si="36"/>
        <v>1.0351337424140295E-08</v>
      </c>
      <c r="P162">
        <f t="shared" si="34"/>
        <v>0.2714217041859843</v>
      </c>
      <c r="U162">
        <v>11324</v>
      </c>
      <c r="V162">
        <f t="shared" si="37"/>
        <v>106.41428475538423</v>
      </c>
      <c r="W162">
        <f t="shared" si="38"/>
        <v>6.554822874814345E-06</v>
      </c>
      <c r="X162">
        <v>6.793812451960031E-06</v>
      </c>
    </row>
    <row r="163" spans="5:24" ht="15" customHeight="1">
      <c r="E163">
        <f t="shared" si="29"/>
        <v>0.4500000000000049</v>
      </c>
      <c r="F163">
        <f t="shared" si="26"/>
        <v>0.003265920000000213</v>
      </c>
      <c r="G163">
        <f t="shared" si="27"/>
        <v>0.2023857702507714</v>
      </c>
      <c r="H163">
        <f t="shared" si="30"/>
        <v>93401.36789946601</v>
      </c>
      <c r="I163">
        <f t="shared" si="31"/>
        <v>1.018423736701288E-08</v>
      </c>
      <c r="J163">
        <f t="shared" si="28"/>
        <v>2.904594152848814E-05</v>
      </c>
      <c r="K163">
        <f t="shared" si="35"/>
        <v>0.7258531249729716</v>
      </c>
      <c r="M163">
        <f t="shared" si="32"/>
        <v>1.4534244485568357</v>
      </c>
      <c r="N163">
        <f t="shared" si="33"/>
        <v>1.8450065949891108</v>
      </c>
      <c r="O163">
        <f t="shared" si="36"/>
        <v>1.018464491853411E-08</v>
      </c>
      <c r="P163">
        <f t="shared" si="34"/>
        <v>0.2741468750270284</v>
      </c>
      <c r="U163">
        <v>11396</v>
      </c>
      <c r="V163">
        <f t="shared" si="37"/>
        <v>106.75204916066015</v>
      </c>
      <c r="W163">
        <f t="shared" si="38"/>
        <v>6.575628219276228E-06</v>
      </c>
      <c r="X163">
        <v>6.8159108378170646E-06</v>
      </c>
    </row>
    <row r="164" spans="5:24" ht="15" customHeight="1">
      <c r="E164">
        <f t="shared" si="29"/>
        <v>0.4481250000000049</v>
      </c>
      <c r="F164">
        <f t="shared" si="26"/>
        <v>0.0031851177897412406</v>
      </c>
      <c r="G164">
        <f t="shared" si="27"/>
        <v>0.20428609840123235</v>
      </c>
      <c r="H164">
        <f t="shared" si="30"/>
        <v>93831.33849277807</v>
      </c>
      <c r="I164">
        <f t="shared" si="31"/>
        <v>1.0019567934288068E-08</v>
      </c>
      <c r="J164">
        <f t="shared" si="28"/>
        <v>2.8063833860904485E-05</v>
      </c>
      <c r="K164">
        <f t="shared" si="35"/>
        <v>0.7231215485606002</v>
      </c>
      <c r="M164">
        <f t="shared" si="32"/>
        <v>1.4568407532647618</v>
      </c>
      <c r="N164">
        <f t="shared" si="33"/>
        <v>1.8220291775605801</v>
      </c>
      <c r="O164">
        <f t="shared" si="36"/>
        <v>1.0019956801843548E-08</v>
      </c>
      <c r="P164">
        <f t="shared" si="34"/>
        <v>0.2768784514393998</v>
      </c>
      <c r="U164">
        <v>11468</v>
      </c>
      <c r="V164">
        <f t="shared" si="37"/>
        <v>107.08874824182044</v>
      </c>
      <c r="W164">
        <f t="shared" si="38"/>
        <v>6.596367942746547E-06</v>
      </c>
      <c r="X164">
        <v>6.833205226748655E-06</v>
      </c>
    </row>
    <row r="165" spans="5:24" ht="15" customHeight="1">
      <c r="E165">
        <f t="shared" si="29"/>
        <v>0.44625000000000486</v>
      </c>
      <c r="F165">
        <f t="shared" si="26"/>
        <v>0.003105988435463798</v>
      </c>
      <c r="G165">
        <f t="shared" si="27"/>
        <v>0.20619233739399223</v>
      </c>
      <c r="H165">
        <f t="shared" si="30"/>
        <v>94265.10373973915</v>
      </c>
      <c r="I165">
        <f t="shared" si="31"/>
        <v>9.856886209431717E-09</v>
      </c>
      <c r="J165">
        <f t="shared" si="28"/>
        <v>2.711365353360583E-05</v>
      </c>
      <c r="K165">
        <f t="shared" si="35"/>
        <v>0.7203836466378956</v>
      </c>
      <c r="M165">
        <f t="shared" si="32"/>
        <v>1.4602143587757985</v>
      </c>
      <c r="N165">
        <f t="shared" si="33"/>
        <v>1.7992562725529146</v>
      </c>
      <c r="O165">
        <f t="shared" si="36"/>
        <v>9.857257214893386E-09</v>
      </c>
      <c r="P165">
        <f t="shared" si="34"/>
        <v>0.27961635336210444</v>
      </c>
      <c r="U165">
        <v>11540</v>
      </c>
      <c r="V165">
        <f t="shared" si="37"/>
        <v>107.42439201596628</v>
      </c>
      <c r="W165">
        <f t="shared" si="38"/>
        <v>6.6170426622507695E-06</v>
      </c>
      <c r="X165">
        <v>6.852421214450422E-06</v>
      </c>
    </row>
    <row r="166" spans="5:24" ht="15" customHeight="1">
      <c r="E166">
        <f t="shared" si="29"/>
        <v>0.44437500000000485</v>
      </c>
      <c r="F166">
        <f t="shared" si="26"/>
        <v>0.0030285041150482045</v>
      </c>
      <c r="G166">
        <f t="shared" si="27"/>
        <v>0.20810446895729542</v>
      </c>
      <c r="H166">
        <f t="shared" si="30"/>
        <v>94702.71328550311</v>
      </c>
      <c r="I166">
        <f t="shared" si="31"/>
        <v>9.69617642885825E-09</v>
      </c>
      <c r="J166">
        <f t="shared" si="28"/>
        <v>2.6194365939658492E-05</v>
      </c>
      <c r="K166">
        <f t="shared" si="35"/>
        <v>0.7176394985516181</v>
      </c>
      <c r="M166">
        <f t="shared" si="32"/>
        <v>1.46354564601463</v>
      </c>
      <c r="N166">
        <f t="shared" si="33"/>
        <v>1.7766865273768437</v>
      </c>
      <c r="O166">
        <f t="shared" si="36"/>
        <v>9.696530359427969E-09</v>
      </c>
      <c r="P166">
        <f t="shared" si="34"/>
        <v>0.2823605014483819</v>
      </c>
      <c r="U166">
        <v>11612</v>
      </c>
      <c r="V166">
        <f t="shared" si="37"/>
        <v>107.75899034419355</v>
      </c>
      <c r="W166">
        <f t="shared" si="38"/>
        <v>6.637652985204878E-06</v>
      </c>
      <c r="X166">
        <v>6.86010760953113E-06</v>
      </c>
    </row>
    <row r="167" spans="5:24" ht="15" customHeight="1">
      <c r="E167">
        <f t="shared" si="29"/>
        <v>0.44250000000000483</v>
      </c>
      <c r="F167">
        <f t="shared" si="26"/>
        <v>0.002952637354870193</v>
      </c>
      <c r="G167">
        <f t="shared" si="27"/>
        <v>0.21002247498779256</v>
      </c>
      <c r="H167">
        <f t="shared" si="30"/>
        <v>95144.21763788527</v>
      </c>
      <c r="I167">
        <f t="shared" si="31"/>
        <v>9.537422887234557E-09</v>
      </c>
      <c r="J167">
        <f t="shared" si="28"/>
        <v>2.5304971525298493E-05</v>
      </c>
      <c r="K167">
        <f t="shared" si="35"/>
        <v>0.7148891829390057</v>
      </c>
      <c r="M167">
        <f t="shared" si="32"/>
        <v>1.4668349933932845</v>
      </c>
      <c r="N167">
        <f t="shared" si="33"/>
        <v>1.7543186019490047</v>
      </c>
      <c r="O167">
        <f t="shared" si="36"/>
        <v>9.537760495871183E-09</v>
      </c>
      <c r="P167">
        <f t="shared" si="34"/>
        <v>0.2851108170609943</v>
      </c>
      <c r="U167">
        <v>11684</v>
      </c>
      <c r="V167">
        <f t="shared" si="37"/>
        <v>108.09255293497328</v>
      </c>
      <c r="W167">
        <f t="shared" si="38"/>
        <v>6.6581995096235804E-06</v>
      </c>
      <c r="X167">
        <v>6.878362797847809E-06</v>
      </c>
    </row>
    <row r="168" spans="5:24" ht="15" customHeight="1">
      <c r="E168">
        <f t="shared" si="29"/>
        <v>0.4406250000000048</v>
      </c>
      <c r="F168">
        <f t="shared" si="26"/>
        <v>0.0028783610268785474</v>
      </c>
      <c r="G168">
        <f t="shared" si="27"/>
        <v>0.21194633754796974</v>
      </c>
      <c r="H168">
        <f t="shared" si="30"/>
        <v>95589.66818608796</v>
      </c>
      <c r="I168">
        <f t="shared" si="31"/>
        <v>9.380609937572376E-09</v>
      </c>
      <c r="J168">
        <f t="shared" si="28"/>
        <v>2.4444504491673505E-05</v>
      </c>
      <c r="K168">
        <f t="shared" si="35"/>
        <v>0.7121327777324404</v>
      </c>
      <c r="M168">
        <f t="shared" si="32"/>
        <v>1.4700827768348173</v>
      </c>
      <c r="N168">
        <f t="shared" si="33"/>
        <v>1.7321511688174716</v>
      </c>
      <c r="O168">
        <f t="shared" si="36"/>
        <v>9.380931945215354E-09</v>
      </c>
      <c r="P168">
        <f t="shared" si="34"/>
        <v>0.28786722226755956</v>
      </c>
      <c r="U168">
        <v>11756</v>
      </c>
      <c r="V168">
        <f t="shared" si="37"/>
        <v>108.4250893474384</v>
      </c>
      <c r="W168">
        <f t="shared" si="38"/>
        <v>6.678682824322783E-06</v>
      </c>
      <c r="X168">
        <v>6.900461183704843E-06</v>
      </c>
    </row>
    <row r="169" spans="5:24" ht="15" customHeight="1">
      <c r="E169">
        <f t="shared" si="29"/>
        <v>0.4387500000000048</v>
      </c>
      <c r="F169">
        <f t="shared" si="26"/>
        <v>0.0028056483456850283</v>
      </c>
      <c r="G169">
        <f t="shared" si="27"/>
        <v>0.2138760388636321</v>
      </c>
      <c r="H169">
        <f t="shared" si="30"/>
        <v>96039.11721991442</v>
      </c>
      <c r="I169">
        <f t="shared" si="31"/>
        <v>9.225721991318754E-09</v>
      </c>
      <c r="J169">
        <f t="shared" si="28"/>
        <v>2.3612031550434266E-05</v>
      </c>
      <c r="K169">
        <f t="shared" si="35"/>
        <v>0.7093703601640725</v>
      </c>
      <c r="M169">
        <f t="shared" si="32"/>
        <v>1.4732893697962268</v>
      </c>
      <c r="N169">
        <f t="shared" si="33"/>
        <v>1.7101829127517714</v>
      </c>
      <c r="O169">
        <f t="shared" si="36"/>
        <v>9.226029087959091E-09</v>
      </c>
      <c r="P169">
        <f t="shared" si="34"/>
        <v>0.2906296398359275</v>
      </c>
      <c r="U169">
        <v>11828</v>
      </c>
      <c r="V169">
        <f t="shared" si="37"/>
        <v>108.75660899458019</v>
      </c>
      <c r="W169">
        <f t="shared" si="38"/>
        <v>6.69910350911647E-06</v>
      </c>
      <c r="X169">
        <v>6.920637970791699E-06</v>
      </c>
    </row>
    <row r="170" spans="5:24" ht="15" customHeight="1">
      <c r="E170">
        <f t="shared" si="29"/>
        <v>0.4368750000000048</v>
      </c>
      <c r="F170">
        <f t="shared" si="26"/>
        <v>0.002734472865666642</v>
      </c>
      <c r="G170">
        <f t="shared" si="27"/>
        <v>0.21581156132144047</v>
      </c>
      <c r="H170">
        <f t="shared" si="30"/>
        <v>96492.61794948558</v>
      </c>
      <c r="I170">
        <f t="shared" si="31"/>
        <v>9.072743518433628E-09</v>
      </c>
      <c r="J170">
        <f t="shared" si="28"/>
        <v>2.280665073066837E-05</v>
      </c>
      <c r="K170">
        <f t="shared" si="35"/>
        <v>0.7066020067704017</v>
      </c>
      <c r="M170">
        <f t="shared" si="32"/>
        <v>1.4764551432910742</v>
      </c>
      <c r="N170">
        <f t="shared" si="33"/>
        <v>1.688412530585263</v>
      </c>
      <c r="O170">
        <f t="shared" si="36"/>
        <v>9.073036364407417E-09</v>
      </c>
      <c r="P170">
        <f t="shared" si="34"/>
        <v>0.29339799322959825</v>
      </c>
      <c r="U170">
        <v>11900</v>
      </c>
      <c r="V170">
        <f t="shared" si="37"/>
        <v>109.08712114635715</v>
      </c>
      <c r="W170">
        <f t="shared" si="38"/>
        <v>6.719462135008207E-06</v>
      </c>
      <c r="X170">
        <v>6.939853958493467E-06</v>
      </c>
    </row>
    <row r="171" spans="5:24" ht="15" customHeight="1">
      <c r="E171">
        <f t="shared" si="29"/>
        <v>0.43500000000000477</v>
      </c>
      <c r="F171">
        <f t="shared" si="26"/>
        <v>0.0026648084780801764</v>
      </c>
      <c r="G171">
        <f t="shared" si="27"/>
        <v>0.21775288746649923</v>
      </c>
      <c r="H171">
        <f t="shared" si="30"/>
        <v>96950.22452547564</v>
      </c>
      <c r="I171">
        <f t="shared" si="31"/>
        <v>8.921659047478823E-09</v>
      </c>
      <c r="J171">
        <f t="shared" si="28"/>
        <v>2.202749023479812E-05</v>
      </c>
      <c r="K171">
        <f t="shared" si="35"/>
        <v>0.7038277933968173</v>
      </c>
      <c r="M171">
        <f t="shared" si="32"/>
        <v>1.479580465911686</v>
      </c>
      <c r="N171">
        <f t="shared" si="33"/>
        <v>1.6668387309929737</v>
      </c>
      <c r="O171">
        <f t="shared" si="36"/>
        <v>8.921938274601749E-09</v>
      </c>
      <c r="P171">
        <f t="shared" si="34"/>
        <v>0.29617220660318266</v>
      </c>
      <c r="U171">
        <v>11972</v>
      </c>
      <c r="V171">
        <f t="shared" si="37"/>
        <v>109.41663493271945</v>
      </c>
      <c r="W171">
        <f t="shared" si="38"/>
        <v>6.739759264377439E-06</v>
      </c>
      <c r="X171">
        <v>6.960030745580323E-06</v>
      </c>
    </row>
    <row r="172" spans="5:24" ht="15" customHeight="1">
      <c r="E172">
        <f t="shared" si="29"/>
        <v>0.43312500000000476</v>
      </c>
      <c r="F172">
        <f t="shared" si="26"/>
        <v>0.002596629408189056</v>
      </c>
      <c r="G172">
        <f t="shared" si="27"/>
        <v>0.21969999999999504</v>
      </c>
      <c r="H172">
        <f t="shared" si="30"/>
        <v>97411.99205988203</v>
      </c>
      <c r="I172">
        <f t="shared" si="31"/>
        <v>8.772453165693522E-09</v>
      </c>
      <c r="J172">
        <f t="shared" si="28"/>
        <v>2.1273707341188075E-05</v>
      </c>
      <c r="K172">
        <f t="shared" si="35"/>
        <v>0.7010477952020964</v>
      </c>
      <c r="M172">
        <f t="shared" si="32"/>
        <v>1.4826657038511826</v>
      </c>
      <c r="N172">
        <f t="shared" si="33"/>
        <v>1.6454602343981626</v>
      </c>
      <c r="O172">
        <f t="shared" si="36"/>
        <v>8.772719378920518E-09</v>
      </c>
      <c r="P172">
        <f t="shared" si="34"/>
        <v>0.29895220479790363</v>
      </c>
      <c r="U172">
        <v>12044</v>
      </c>
      <c r="V172">
        <f t="shared" si="37"/>
        <v>109.74515934655159</v>
      </c>
      <c r="W172">
        <f t="shared" si="38"/>
        <v>6.759995451160746E-06</v>
      </c>
      <c r="X172">
        <v>6.980207532667179E-06</v>
      </c>
    </row>
    <row r="173" spans="5:24" ht="15" customHeight="1">
      <c r="E173">
        <f t="shared" si="29"/>
        <v>0.43125000000000474</v>
      </c>
      <c r="F173">
        <f t="shared" si="26"/>
        <v>0.00252991021240251</v>
      </c>
      <c r="G173">
        <f t="shared" si="27"/>
        <v>0.22165288177688502</v>
      </c>
      <c r="H173">
        <f t="shared" si="30"/>
        <v>97877.97664734628</v>
      </c>
      <c r="I173">
        <f t="shared" si="31"/>
        <v>8.62511051907218E-09</v>
      </c>
      <c r="J173">
        <f t="shared" si="28"/>
        <v>2.0544487351322843E-05</v>
      </c>
      <c r="K173">
        <f t="shared" si="35"/>
        <v>0.6982620866628624</v>
      </c>
      <c r="M173">
        <f t="shared" si="32"/>
        <v>1.485711220924794</v>
      </c>
      <c r="N173">
        <f t="shared" si="33"/>
        <v>1.6242757725927723</v>
      </c>
      <c r="O173">
        <f t="shared" si="36"/>
        <v>8.625364297129306E-09</v>
      </c>
      <c r="P173">
        <f t="shared" si="34"/>
        <v>0.3017379133371376</v>
      </c>
      <c r="U173">
        <v>12116</v>
      </c>
      <c r="V173">
        <f t="shared" si="37"/>
        <v>110.07270324653611</v>
      </c>
      <c r="W173">
        <f t="shared" si="38"/>
        <v>6.780171241028241E-06</v>
      </c>
      <c r="X173">
        <v>7.002305918524213E-06</v>
      </c>
    </row>
    <row r="174" spans="5:24" ht="15" customHeight="1">
      <c r="E174">
        <f t="shared" si="29"/>
        <v>0.4293750000000047</v>
      </c>
      <c r="F174">
        <f t="shared" si="26"/>
        <v>0.0024646257754270358</v>
      </c>
      <c r="G174">
        <f t="shared" si="27"/>
        <v>0.22361151580363164</v>
      </c>
      <c r="H174">
        <f t="shared" si="30"/>
        <v>98348.23538704289</v>
      </c>
      <c r="I174">
        <f t="shared" si="31"/>
        <v>8.479615812436587E-09</v>
      </c>
      <c r="J174">
        <f t="shared" si="28"/>
        <v>1.983904257952512E-05</v>
      </c>
      <c r="K174">
        <f t="shared" si="35"/>
        <v>0.6954707415780039</v>
      </c>
      <c r="M174">
        <f t="shared" si="32"/>
        <v>1.4887173785911756</v>
      </c>
      <c r="N174">
        <f t="shared" si="33"/>
        <v>1.6032840887368376</v>
      </c>
      <c r="O174">
        <f t="shared" si="36"/>
        <v>8.479857709441342E-09</v>
      </c>
      <c r="P174">
        <f t="shared" si="34"/>
        <v>0.3045292584219961</v>
      </c>
      <c r="U174">
        <v>12188</v>
      </c>
      <c r="V174">
        <f t="shared" si="37"/>
        <v>110.39927535994066</v>
      </c>
      <c r="W174">
        <f t="shared" si="38"/>
        <v>6.800287171555249E-06</v>
      </c>
      <c r="X174">
        <v>7.022482705611069E-06</v>
      </c>
    </row>
    <row r="175" spans="5:24" ht="15" customHeight="1">
      <c r="E175">
        <f t="shared" si="29"/>
        <v>0.4275000000000047</v>
      </c>
      <c r="F175">
        <f t="shared" si="26"/>
        <v>0.0024007513074301595</v>
      </c>
      <c r="G175">
        <f t="shared" si="27"/>
        <v>0.2255758852359839</v>
      </c>
      <c r="H175">
        <f t="shared" si="30"/>
        <v>98822.82640515424</v>
      </c>
      <c r="I175">
        <f t="shared" si="31"/>
        <v>8.33595380951386E-09</v>
      </c>
      <c r="J175">
        <f t="shared" si="28"/>
        <v>1.915661138328661E-05</v>
      </c>
      <c r="K175">
        <f t="shared" si="35"/>
        <v>0.6926738330730546</v>
      </c>
      <c r="M175">
        <f t="shared" si="32"/>
        <v>1.4916845359729556</v>
      </c>
      <c r="N175">
        <f t="shared" si="33"/>
        <v>1.5824839369493304</v>
      </c>
      <c r="O175">
        <f t="shared" si="36"/>
        <v>8.33618435538447E-09</v>
      </c>
      <c r="P175">
        <f t="shared" si="34"/>
        <v>0.30732616692694537</v>
      </c>
      <c r="U175">
        <v>12260</v>
      </c>
      <c r="V175">
        <f t="shared" si="37"/>
        <v>110.72488428533127</v>
      </c>
      <c r="W175">
        <f t="shared" si="38"/>
        <v>6.820343772389435E-06</v>
      </c>
      <c r="X175">
        <v>7.044581091468102E-06</v>
      </c>
    </row>
    <row r="176" spans="5:24" ht="15" customHeight="1">
      <c r="E176">
        <f t="shared" si="29"/>
        <v>0.4256250000000047</v>
      </c>
      <c r="F176">
        <f t="shared" si="26"/>
        <v>0.0023382623412165184</v>
      </c>
      <c r="G176">
        <f t="shared" si="27"/>
        <v>0.22754597337680524</v>
      </c>
      <c r="H176">
        <f t="shared" si="30"/>
        <v>99301.80887794925</v>
      </c>
      <c r="I176">
        <f t="shared" si="31"/>
        <v>8.194109333002115E-09</v>
      </c>
      <c r="J176">
        <f t="shared" si="28"/>
        <v>1.8496457232382067E-05</v>
      </c>
      <c r="K176">
        <f t="shared" si="35"/>
        <v>0.6898714336045347</v>
      </c>
      <c r="M176">
        <f t="shared" si="32"/>
        <v>1.4946130498772803</v>
      </c>
      <c r="N176">
        <f t="shared" si="33"/>
        <v>1.5618740823065025</v>
      </c>
      <c r="O176">
        <f t="shared" si="36"/>
        <v>8.194329034817563E-09</v>
      </c>
      <c r="P176">
        <f t="shared" si="34"/>
        <v>0.31012856639546527</v>
      </c>
      <c r="U176">
        <v>12332</v>
      </c>
      <c r="V176">
        <f t="shared" si="37"/>
        <v>111.04953849521392</v>
      </c>
      <c r="W176">
        <f t="shared" si="38"/>
        <v>6.840341565413513E-06</v>
      </c>
      <c r="X176">
        <v>7.06379707916987E-06</v>
      </c>
    </row>
    <row r="177" spans="5:24" ht="15" customHeight="1">
      <c r="E177">
        <f t="shared" si="29"/>
        <v>0.4237500000000047</v>
      </c>
      <c r="F177">
        <f t="shared" si="26"/>
        <v>0.002277134729416246</v>
      </c>
      <c r="G177">
        <f t="shared" si="27"/>
        <v>0.22952176367394383</v>
      </c>
      <c r="H177">
        <f t="shared" si="30"/>
        <v>99785.24305548535</v>
      </c>
      <c r="I177">
        <f t="shared" si="31"/>
        <v>8.054067264641128E-09</v>
      </c>
      <c r="J177">
        <f t="shared" si="28"/>
        <v>1.7857867815028292E-05</v>
      </c>
      <c r="K177">
        <f t="shared" si="35"/>
        <v>0.6870636149642547</v>
      </c>
      <c r="M177">
        <f t="shared" si="32"/>
        <v>1.497503274816007</v>
      </c>
      <c r="N177">
        <f t="shared" si="33"/>
        <v>1.5414533006543016</v>
      </c>
      <c r="O177">
        <f t="shared" si="36"/>
        <v>8.054276607935795E-09</v>
      </c>
      <c r="P177">
        <f t="shared" si="34"/>
        <v>0.3129363850357453</v>
      </c>
      <c r="U177">
        <v>12404</v>
      </c>
      <c r="V177">
        <f t="shared" si="37"/>
        <v>111.37324633860683</v>
      </c>
      <c r="W177">
        <f t="shared" si="38"/>
        <v>6.860281064903702E-06</v>
      </c>
      <c r="X177">
        <v>7.081091468101461E-06</v>
      </c>
    </row>
    <row r="178" spans="5:24" ht="15" customHeight="1">
      <c r="E178">
        <f t="shared" si="29"/>
        <v>0.42187500000000466</v>
      </c>
      <c r="F178">
        <f t="shared" si="26"/>
        <v>0.002217344641685633</v>
      </c>
      <c r="G178">
        <f t="shared" si="27"/>
        <v>0.2315032397181468</v>
      </c>
      <c r="H178">
        <f t="shared" si="30"/>
        <v>100273.19028595301</v>
      </c>
      <c r="I178">
        <f t="shared" si="31"/>
        <v>7.91581254527927E-09</v>
      </c>
      <c r="J178">
        <f t="shared" si="28"/>
        <v>1.724015417943631E-05</v>
      </c>
      <c r="K178">
        <f t="shared" si="35"/>
        <v>0.6842504482835823</v>
      </c>
      <c r="M178">
        <f t="shared" si="32"/>
        <v>1.5003555630253018</v>
      </c>
      <c r="N178">
        <f t="shared" si="33"/>
        <v>1.521220378290522</v>
      </c>
      <c r="O178">
        <f t="shared" si="36"/>
        <v>7.916011994582836E-09</v>
      </c>
      <c r="P178">
        <f t="shared" si="34"/>
        <v>0.3157495517164177</v>
      </c>
      <c r="U178">
        <v>12476</v>
      </c>
      <c r="V178">
        <f t="shared" si="37"/>
        <v>111.69601604354561</v>
      </c>
      <c r="W178">
        <f t="shared" si="38"/>
        <v>6.880162777684022E-06</v>
      </c>
      <c r="X178">
        <v>7.100307455803229E-06</v>
      </c>
    </row>
    <row r="179" spans="5:24" ht="15" customHeight="1">
      <c r="E179">
        <f t="shared" si="29"/>
        <v>0.42000000000000465</v>
      </c>
      <c r="F179">
        <f t="shared" si="26"/>
        <v>0.0021588685619201423</v>
      </c>
      <c r="G179">
        <f t="shared" si="27"/>
        <v>0.23349038524101529</v>
      </c>
      <c r="H179">
        <f t="shared" si="30"/>
        <v>100765.71304068342</v>
      </c>
      <c r="I179">
        <f t="shared" si="31"/>
        <v>7.779330174936731E-09</v>
      </c>
      <c r="J179">
        <f t="shared" si="28"/>
        <v>1.6642649909187936E-05</v>
      </c>
      <c r="K179">
        <f t="shared" si="35"/>
        <v>0.6814320040376729</v>
      </c>
      <c r="M179">
        <f t="shared" si="32"/>
        <v>1.5031702644850025</v>
      </c>
      <c r="N179">
        <f t="shared" si="33"/>
        <v>1.501174111840342</v>
      </c>
      <c r="O179">
        <f t="shared" si="36"/>
        <v>7.779520174567573E-09</v>
      </c>
      <c r="P179">
        <f t="shared" si="34"/>
        <v>0.3185679959623271</v>
      </c>
      <c r="U179">
        <v>12548</v>
      </c>
      <c r="V179">
        <f t="shared" si="37"/>
        <v>112.01785571952357</v>
      </c>
      <c r="W179">
        <f t="shared" si="38"/>
        <v>6.899987203276624E-06</v>
      </c>
      <c r="X179">
        <v>7.121445042275174E-06</v>
      </c>
    </row>
    <row r="180" spans="5:24" ht="15" customHeight="1">
      <c r="E180">
        <f t="shared" si="29"/>
        <v>0.41812500000000463</v>
      </c>
      <c r="F180">
        <f t="shared" si="26"/>
        <v>0.0021016832854796894</v>
      </c>
      <c r="G180">
        <f t="shared" si="27"/>
        <v>0.23548318411300131</v>
      </c>
      <c r="H180">
        <f t="shared" si="30"/>
        <v>101262.87493984037</v>
      </c>
      <c r="I180">
        <f t="shared" si="31"/>
        <v>7.644605212870335E-09</v>
      </c>
      <c r="J180">
        <f t="shared" si="28"/>
        <v>1.6064710330943917E-05</v>
      </c>
      <c r="K180">
        <f t="shared" si="35"/>
        <v>0.6786083520496646</v>
      </c>
      <c r="M180">
        <f t="shared" si="32"/>
        <v>1.5059477269377435</v>
      </c>
      <c r="N180">
        <f t="shared" si="33"/>
        <v>1.481313308128544</v>
      </c>
      <c r="O180">
        <f t="shared" si="36"/>
        <v>7.644786187941938E-09</v>
      </c>
      <c r="P180">
        <f t="shared" si="34"/>
        <v>0.32139164795033537</v>
      </c>
      <c r="U180">
        <v>12620</v>
      </c>
      <c r="V180">
        <f t="shared" si="37"/>
        <v>112.33877335986894</v>
      </c>
      <c r="W180">
        <f t="shared" si="38"/>
        <v>6.9197548340482145E-06</v>
      </c>
      <c r="X180">
        <v>7.139700230591853E-06</v>
      </c>
    </row>
    <row r="181" spans="5:24" ht="15" customHeight="1">
      <c r="E181">
        <f t="shared" si="29"/>
        <v>0.4162500000000046</v>
      </c>
      <c r="F181">
        <f t="shared" si="26"/>
        <v>0.00204576591642623</v>
      </c>
      <c r="G181">
        <f t="shared" si="27"/>
        <v>0.2374816203414438</v>
      </c>
      <c r="H181">
        <f t="shared" si="30"/>
        <v>101764.7407788185</v>
      </c>
      <c r="I181">
        <f t="shared" si="31"/>
        <v>7.511622777638145E-09</v>
      </c>
      <c r="J181">
        <f t="shared" si="28"/>
        <v>1.5505711753065267E-05</v>
      </c>
      <c r="K181">
        <f t="shared" si="35"/>
        <v>0.6757795614948374</v>
      </c>
      <c r="M181">
        <f t="shared" si="32"/>
        <v>1.5086882959078451</v>
      </c>
      <c r="N181">
        <f t="shared" si="33"/>
        <v>1.461636784054221</v>
      </c>
      <c r="O181">
        <f t="shared" si="36"/>
        <v>7.511795135270898E-09</v>
      </c>
      <c r="P181">
        <f t="shared" si="34"/>
        <v>0.3242204385051626</v>
      </c>
      <c r="U181">
        <v>12692</v>
      </c>
      <c r="V181">
        <f t="shared" si="37"/>
        <v>112.6587768440613</v>
      </c>
      <c r="W181">
        <f t="shared" si="38"/>
        <v>6.939466155352737E-06</v>
      </c>
      <c r="X181">
        <v>7.1598770176787095E-06</v>
      </c>
    </row>
    <row r="182" spans="5:24" ht="15" customHeight="1">
      <c r="E182">
        <f t="shared" si="29"/>
        <v>0.4143750000000046</v>
      </c>
      <c r="F182">
        <f t="shared" si="26"/>
        <v>0.001991093864773684</v>
      </c>
      <c r="G182">
        <f t="shared" si="27"/>
        <v>0.23948567806864285</v>
      </c>
      <c r="H182">
        <f t="shared" si="30"/>
        <v>102271.37655536979</v>
      </c>
      <c r="I182">
        <f t="shared" si="31"/>
        <v>7.380368047153296E-09</v>
      </c>
      <c r="J182">
        <f t="shared" si="28"/>
        <v>1.4965050733798464E-05</v>
      </c>
      <c r="K182">
        <f t="shared" si="35"/>
        <v>0.6729457009047386</v>
      </c>
      <c r="M182">
        <f t="shared" si="32"/>
        <v>1.511392314719373</v>
      </c>
      <c r="N182">
        <f t="shared" si="33"/>
        <v>1.4421433661482297</v>
      </c>
      <c r="O182">
        <f t="shared" si="36"/>
        <v>7.380532176258508E-09</v>
      </c>
      <c r="P182">
        <f t="shared" si="34"/>
        <v>0.3270542990952614</v>
      </c>
      <c r="U182">
        <v>12764</v>
      </c>
      <c r="V182">
        <f t="shared" si="37"/>
        <v>112.9778739399888</v>
      </c>
      <c r="W182">
        <f t="shared" si="38"/>
        <v>6.959121645670418E-06</v>
      </c>
      <c r="X182">
        <v>7.179093005380477E-06</v>
      </c>
    </row>
    <row r="183" spans="5:24" ht="15" customHeight="1">
      <c r="E183">
        <f t="shared" si="29"/>
        <v>0.4125000000000046</v>
      </c>
      <c r="F183">
        <f t="shared" si="26"/>
        <v>0.00193764484375013</v>
      </c>
      <c r="G183">
        <f t="shared" si="27"/>
        <v>0.24149534156997243</v>
      </c>
      <c r="H183">
        <f t="shared" si="30"/>
        <v>102782.84949748288</v>
      </c>
      <c r="I183">
        <f t="shared" si="31"/>
        <v>7.2508262587479345E-09</v>
      </c>
      <c r="J183">
        <f t="shared" si="28"/>
        <v>1.4442143377740122E-05</v>
      </c>
      <c r="K183">
        <f t="shared" si="35"/>
        <v>0.6701068381712736</v>
      </c>
      <c r="M183">
        <f t="shared" si="32"/>
        <v>1.5140601245146712</v>
      </c>
      <c r="N183">
        <f t="shared" si="33"/>
        <v>1.4228318908256674</v>
      </c>
      <c r="O183">
        <f t="shared" si="36"/>
        <v>7.250982531937417E-09</v>
      </c>
      <c r="P183">
        <f t="shared" si="34"/>
        <v>0.3298931618287264</v>
      </c>
      <c r="U183">
        <v>12836</v>
      </c>
      <c r="V183">
        <f t="shared" si="37"/>
        <v>113.29607230614837</v>
      </c>
      <c r="W183">
        <f t="shared" si="38"/>
        <v>6.97872177674329E-06</v>
      </c>
      <c r="X183">
        <v>7.198308993082245E-06</v>
      </c>
    </row>
    <row r="184" spans="5:24" ht="15" customHeight="1">
      <c r="E184">
        <f t="shared" si="29"/>
        <v>0.41062500000000457</v>
      </c>
      <c r="F184">
        <f t="shared" si="26"/>
        <v>0.001885396867072311</v>
      </c>
      <c r="G184">
        <f t="shared" si="27"/>
        <v>0.24351059525202925</v>
      </c>
      <c r="H184">
        <f t="shared" si="30"/>
        <v>103299.22809203896</v>
      </c>
      <c r="I184">
        <f t="shared" si="31"/>
        <v>7.122982709231205E-09</v>
      </c>
      <c r="J184">
        <f t="shared" si="28"/>
        <v>1.3936424659359357E-05</v>
      </c>
      <c r="K184">
        <f t="shared" si="35"/>
        <v>0.667263040550764</v>
      </c>
      <c r="M184">
        <f t="shared" si="32"/>
        <v>1.5166920642717705</v>
      </c>
      <c r="N184">
        <f t="shared" si="33"/>
        <v>1.4037012037862933</v>
      </c>
      <c r="O184">
        <f t="shared" si="36"/>
        <v>7.123131482466709E-09</v>
      </c>
      <c r="P184">
        <f t="shared" si="34"/>
        <v>0.332736959449236</v>
      </c>
      <c r="U184">
        <v>12908</v>
      </c>
      <c r="V184">
        <f t="shared" si="37"/>
        <v>113.61337949379025</v>
      </c>
      <c r="W184">
        <f t="shared" si="38"/>
        <v>6.998267013707284E-06</v>
      </c>
      <c r="X184">
        <v>7.223289777094543E-06</v>
      </c>
    </row>
    <row r="185" spans="5:24" ht="15" customHeight="1">
      <c r="E185">
        <f t="shared" si="29"/>
        <v>0.40875000000000455</v>
      </c>
      <c r="F185">
        <f t="shared" si="26"/>
        <v>0.0018343282462324661</v>
      </c>
      <c r="G185">
        <f t="shared" si="27"/>
        <v>0.24553142365081815</v>
      </c>
      <c r="H185">
        <f t="shared" si="30"/>
        <v>103820.58211426956</v>
      </c>
      <c r="I185">
        <f t="shared" si="31"/>
        <v>6.9968227549425335E-09</v>
      </c>
      <c r="J185">
        <f t="shared" si="28"/>
        <v>1.344734777241494E-05</v>
      </c>
      <c r="K185">
        <f t="shared" si="35"/>
        <v>0.6644143746679723</v>
      </c>
      <c r="M185">
        <f t="shared" si="32"/>
        <v>1.5192884708222703</v>
      </c>
      <c r="N185">
        <f t="shared" si="33"/>
        <v>1.3847501602665346</v>
      </c>
      <c r="O185">
        <f t="shared" si="36"/>
        <v>6.996964369275991E-09</v>
      </c>
      <c r="P185">
        <f t="shared" si="34"/>
        <v>0.33558562533202774</v>
      </c>
      <c r="U185">
        <v>12980</v>
      </c>
      <c r="V185">
        <f t="shared" si="37"/>
        <v>113.92980294900892</v>
      </c>
      <c r="W185">
        <f t="shared" si="38"/>
        <v>7.017757815221036E-06</v>
      </c>
      <c r="X185">
        <v>7.244427363566487E-06</v>
      </c>
    </row>
    <row r="186" spans="5:24" ht="15" customHeight="1">
      <c r="E186">
        <f t="shared" si="29"/>
        <v>0.40687500000000454</v>
      </c>
      <c r="F186">
        <f t="shared" si="26"/>
        <v>0.001784417587797442</v>
      </c>
      <c r="G186">
        <f t="shared" si="27"/>
        <v>0.24755781142997202</v>
      </c>
      <c r="H186">
        <f t="shared" si="30"/>
        <v>104346.98265804273</v>
      </c>
      <c r="I186">
        <f t="shared" si="31"/>
        <v>6.872331811808968E-09</v>
      </c>
      <c r="J186">
        <f t="shared" si="28"/>
        <v>1.2974383504159219E-05</v>
      </c>
      <c r="K186">
        <f t="shared" si="35"/>
        <v>0.6615609065200944</v>
      </c>
      <c r="M186">
        <f t="shared" si="32"/>
        <v>1.5218496788682145</v>
      </c>
      <c r="N186">
        <f t="shared" si="33"/>
        <v>1.365977624503619</v>
      </c>
      <c r="O186">
        <f t="shared" si="36"/>
        <v>6.872466593178887E-09</v>
      </c>
      <c r="P186">
        <f t="shared" si="34"/>
        <v>0.33843909347990564</v>
      </c>
      <c r="U186">
        <v>13052</v>
      </c>
      <c r="V186">
        <f t="shared" si="37"/>
        <v>114.24535001478178</v>
      </c>
      <c r="W186">
        <f t="shared" si="38"/>
        <v>7.037194633591456E-06</v>
      </c>
      <c r="X186">
        <v>7.25499615680246E-06</v>
      </c>
    </row>
    <row r="187" spans="5:24" ht="15" customHeight="1">
      <c r="E187">
        <f t="shared" si="29"/>
        <v>0.4050000000000045</v>
      </c>
      <c r="F187">
        <f t="shared" si="26"/>
        <v>0.0017356437907201166</v>
      </c>
      <c r="G187">
        <f t="shared" si="27"/>
        <v>0.24958974337900497</v>
      </c>
      <c r="H187">
        <f t="shared" si="30"/>
        <v>104878.50216700468</v>
      </c>
      <c r="I187">
        <f t="shared" si="31"/>
        <v>6.749495355399165E-09</v>
      </c>
      <c r="J187">
        <f t="shared" si="28"/>
        <v>1.2517019633274228E-05</v>
      </c>
      <c r="K187">
        <f t="shared" si="35"/>
        <v>0.6587027014807212</v>
      </c>
      <c r="M187">
        <f t="shared" si="32"/>
        <v>1.5243760209990262</v>
      </c>
      <c r="N187">
        <f t="shared" si="33"/>
        <v>1.347382469766245</v>
      </c>
      <c r="O187">
        <f t="shared" si="36"/>
        <v>6.749623615361032E-09</v>
      </c>
      <c r="P187">
        <f t="shared" si="34"/>
        <v>0.3412972985192788</v>
      </c>
      <c r="U187">
        <v>13124</v>
      </c>
      <c r="V187">
        <f t="shared" si="37"/>
        <v>114.56002793295748</v>
      </c>
      <c r="W187">
        <f t="shared" si="38"/>
        <v>7.056577914896202E-06</v>
      </c>
      <c r="X187">
        <v>7.268447348193698E-06</v>
      </c>
    </row>
    <row r="188" spans="5:24" ht="15" customHeight="1">
      <c r="E188">
        <f t="shared" si="29"/>
        <v>0.4031250000000045</v>
      </c>
      <c r="F188">
        <f t="shared" si="26"/>
        <v>0.0016879860436631376</v>
      </c>
      <c r="G188">
        <f t="shared" si="27"/>
        <v>0.2516272044116008</v>
      </c>
      <c r="H188">
        <f t="shared" si="30"/>
        <v>105415.21446660522</v>
      </c>
      <c r="I188">
        <f t="shared" si="31"/>
        <v>6.628298920976243E-09</v>
      </c>
      <c r="J188">
        <f t="shared" si="28"/>
        <v>1.2074760350534882E-05</v>
      </c>
      <c r="K188">
        <f t="shared" si="35"/>
        <v>0.6558398243037682</v>
      </c>
      <c r="M188">
        <f t="shared" si="32"/>
        <v>1.5268678277082635</v>
      </c>
      <c r="N188">
        <f t="shared" si="33"/>
        <v>1.3289635782598452</v>
      </c>
      <c r="O188">
        <f t="shared" si="36"/>
        <v>6.628420957705895E-09</v>
      </c>
      <c r="P188">
        <f t="shared" si="34"/>
        <v>0.3441601756962318</v>
      </c>
      <c r="U188">
        <v>13196</v>
      </c>
      <c r="V188">
        <f t="shared" si="37"/>
        <v>114.87384384619503</v>
      </c>
      <c r="W188">
        <f t="shared" si="38"/>
        <v>7.075908099103132E-06</v>
      </c>
      <c r="X188">
        <v>7.2847809377402E-06</v>
      </c>
    </row>
    <row r="189" spans="5:24" ht="15" customHeight="1">
      <c r="E189">
        <f t="shared" si="29"/>
        <v>0.4012500000000045</v>
      </c>
      <c r="F189">
        <f t="shared" si="26"/>
        <v>0.001641423822334955</v>
      </c>
      <c r="G189">
        <f t="shared" si="27"/>
        <v>0.25367017956393195</v>
      </c>
      <c r="H189">
        <f t="shared" si="30"/>
        <v>105957.19479703622</v>
      </c>
      <c r="I189">
        <f t="shared" si="31"/>
        <v>6.508728103550109E-09</v>
      </c>
      <c r="J189">
        <f t="shared" si="28"/>
        <v>1.164712570124167E-05</v>
      </c>
      <c r="K189">
        <f t="shared" si="35"/>
        <v>0.6529723391273745</v>
      </c>
      <c r="M189">
        <f t="shared" si="32"/>
        <v>1.529325427409963</v>
      </c>
      <c r="N189">
        <f t="shared" si="33"/>
        <v>1.3107198409064345</v>
      </c>
      <c r="O189">
        <f t="shared" si="36"/>
        <v>6.50884420247803E-09</v>
      </c>
      <c r="P189">
        <f t="shared" si="34"/>
        <v>0.3470276608726255</v>
      </c>
      <c r="U189">
        <v>13268</v>
      </c>
      <c r="V189">
        <f t="shared" si="37"/>
        <v>115.18680479985544</v>
      </c>
      <c r="W189">
        <f t="shared" si="38"/>
        <v>7.095185620186815E-06</v>
      </c>
      <c r="X189">
        <v>7.3049577248270556E-06</v>
      </c>
    </row>
    <row r="190" spans="5:24" ht="15" customHeight="1">
      <c r="E190">
        <f t="shared" si="29"/>
        <v>0.3993750000000045</v>
      </c>
      <c r="F190">
        <f t="shared" si="26"/>
        <v>0.0015959368868381516</v>
      </c>
      <c r="G190">
        <f t="shared" si="27"/>
        <v>0.25571865399301147</v>
      </c>
      <c r="H190">
        <f t="shared" si="30"/>
        <v>106504.51984711361</v>
      </c>
      <c r="I190">
        <f t="shared" si="31"/>
        <v>6.390768557927376E-09</v>
      </c>
      <c r="J190">
        <f t="shared" si="28"/>
        <v>1.1233651048509866E-05</v>
      </c>
      <c r="K190">
        <f t="shared" si="35"/>
        <v>0.6501003094777725</v>
      </c>
      <c r="M190">
        <f t="shared" si="32"/>
        <v>1.5317491464543902</v>
      </c>
      <c r="N190">
        <f t="shared" si="33"/>
        <v>1.2926501570278268</v>
      </c>
      <c r="O190">
        <f t="shared" si="36"/>
        <v>6.3908789915257905E-09</v>
      </c>
      <c r="P190">
        <f t="shared" si="34"/>
        <v>0.34989969052222747</v>
      </c>
      <c r="U190">
        <v>13340</v>
      </c>
      <c r="V190">
        <f t="shared" si="37"/>
        <v>115.49891774384729</v>
      </c>
      <c r="W190">
        <f t="shared" si="38"/>
        <v>7.114410906242218E-06</v>
      </c>
      <c r="X190">
        <v>7.323212913143737E-06</v>
      </c>
    </row>
    <row r="191" spans="5:24" ht="15" customHeight="1">
      <c r="E191">
        <f t="shared" si="29"/>
        <v>0.39750000000000446</v>
      </c>
      <c r="F191">
        <f t="shared" si="26"/>
        <v>0.0015515052790301038</v>
      </c>
      <c r="G191">
        <f t="shared" si="27"/>
        <v>0.2577726129750745</v>
      </c>
      <c r="H191">
        <f t="shared" si="30"/>
        <v>107057.26778913468</v>
      </c>
      <c r="I191">
        <f t="shared" si="31"/>
        <v>6.27440599876519E-09</v>
      </c>
      <c r="J191">
        <f t="shared" si="28"/>
        <v>1.0833886556545456E-05</v>
      </c>
      <c r="K191">
        <f t="shared" si="35"/>
        <v>0.6472237982731273</v>
      </c>
      <c r="M191">
        <f t="shared" si="32"/>
        <v>1.5341393091441446</v>
      </c>
      <c r="N191">
        <f t="shared" si="33"/>
        <v>1.2747534345357063</v>
      </c>
      <c r="O191">
        <f t="shared" si="36"/>
        <v>6.274511027989356E-09</v>
      </c>
      <c r="P191">
        <f t="shared" si="34"/>
        <v>0.35277620172687274</v>
      </c>
      <c r="U191">
        <v>13412</v>
      </c>
      <c r="V191">
        <f t="shared" si="37"/>
        <v>115.81018953442741</v>
      </c>
      <c r="W191">
        <f t="shared" si="38"/>
        <v>7.133584379595623E-06</v>
      </c>
      <c r="X191">
        <v>7.3424289008455045E-06</v>
      </c>
    </row>
    <row r="192" spans="5:24" ht="15" customHeight="1">
      <c r="E192">
        <f t="shared" si="29"/>
        <v>0.39562500000000445</v>
      </c>
      <c r="F192">
        <f t="shared" si="26"/>
        <v>0.0015081093198959206</v>
      </c>
      <c r="G192">
        <f t="shared" si="27"/>
        <v>0.25983204190399123</v>
      </c>
      <c r="H192">
        <f t="shared" si="30"/>
        <v>107615.5183147429</v>
      </c>
      <c r="I192">
        <f t="shared" si="31"/>
        <v>6.15962620061412E-09</v>
      </c>
      <c r="J192">
        <f t="shared" si="28"/>
        <v>1.044739669307729E-05</v>
      </c>
      <c r="K192">
        <f t="shared" si="35"/>
        <v>0.6443428678273473</v>
      </c>
      <c r="M192">
        <f t="shared" si="32"/>
        <v>1.5364962377493185</v>
      </c>
      <c r="N192">
        <f t="shared" si="33"/>
        <v>1.2570285894260755</v>
      </c>
      <c r="O192">
        <f t="shared" si="36"/>
        <v>6.159726074544654E-09</v>
      </c>
      <c r="P192">
        <f t="shared" si="34"/>
        <v>0.3556571321726527</v>
      </c>
      <c r="U192">
        <v>13484</v>
      </c>
      <c r="V192">
        <f t="shared" si="37"/>
        <v>116.12062693595828</v>
      </c>
      <c r="W192">
        <f t="shared" si="38"/>
        <v>7.152706456912875E-06</v>
      </c>
      <c r="X192">
        <v>7.357801691006919E-06</v>
      </c>
    </row>
    <row r="193" spans="5:24" ht="15" customHeight="1">
      <c r="E193">
        <f t="shared" si="29"/>
        <v>0.39375000000000443</v>
      </c>
      <c r="F193">
        <f t="shared" si="26"/>
        <v>0.0014657296069336932</v>
      </c>
      <c r="G193">
        <f t="shared" si="27"/>
        <v>0.2618969262897093</v>
      </c>
      <c r="H193">
        <f t="shared" si="30"/>
        <v>108179.35267183544</v>
      </c>
      <c r="I193">
        <f t="shared" si="31"/>
        <v>6.046414997975189E-09</v>
      </c>
      <c r="J193">
        <f t="shared" si="28"/>
        <v>1.0073759750154273E-05</v>
      </c>
      <c r="K193">
        <f t="shared" si="35"/>
        <v>0.6414575798538664</v>
      </c>
      <c r="M193">
        <f t="shared" si="32"/>
        <v>1.5388202525231285</v>
      </c>
      <c r="N193">
        <f t="shared" si="33"/>
        <v>1.2394745460319712</v>
      </c>
      <c r="O193">
        <f t="shared" si="36"/>
        <v>6.04650995538279E-09</v>
      </c>
      <c r="P193">
        <f t="shared" si="34"/>
        <v>0.3585424201461336</v>
      </c>
      <c r="U193">
        <v>13556</v>
      </c>
      <c r="V193">
        <f t="shared" si="37"/>
        <v>116.43023662262307</v>
      </c>
      <c r="W193">
        <f t="shared" si="38"/>
        <v>7.1717775493050245E-06</v>
      </c>
      <c r="X193">
        <v>7.378939277478862E-06</v>
      </c>
    </row>
    <row r="194" spans="5:24" ht="15" customHeight="1">
      <c r="E194">
        <f t="shared" si="29"/>
        <v>0.3918750000000044</v>
      </c>
      <c r="F194">
        <f t="shared" si="26"/>
        <v>0.001424347011552066</v>
      </c>
      <c r="G194">
        <f t="shared" si="27"/>
        <v>0.2639672517567234</v>
      </c>
      <c r="H194">
        <f t="shared" si="30"/>
        <v>108748.8537025475</v>
      </c>
      <c r="I194">
        <f t="shared" si="31"/>
        <v>5.934758285340406E-09</v>
      </c>
      <c r="J194">
        <f t="shared" si="28"/>
        <v>9.712567382552335E-06</v>
      </c>
      <c r="K194">
        <f t="shared" si="35"/>
        <v>0.6385679954693982</v>
      </c>
      <c r="M194">
        <f t="shared" si="32"/>
        <v>1.5411116717163629</v>
      </c>
      <c r="N194">
        <f t="shared" si="33"/>
        <v>1.2220902363916746</v>
      </c>
      <c r="O194">
        <f t="shared" si="36"/>
        <v>5.934848553831372E-09</v>
      </c>
      <c r="P194">
        <f t="shared" si="34"/>
        <v>0.36143200453060176</v>
      </c>
      <c r="U194">
        <v>13628</v>
      </c>
      <c r="V194">
        <f t="shared" si="37"/>
        <v>116.7390251800999</v>
      </c>
      <c r="W194">
        <f t="shared" si="38"/>
        <v>7.19079806243146E-06</v>
      </c>
      <c r="X194">
        <v>7.3923904688701005E-06</v>
      </c>
    </row>
    <row r="195" spans="5:24" ht="15" customHeight="1">
      <c r="E195">
        <f t="shared" si="29"/>
        <v>0.3900000000000044</v>
      </c>
      <c r="F195">
        <f aca="true" t="shared" si="39" ref="F195:F258">$B$8*((E195-$B$5)/(1-$B$5-$B$6))^$B$7</f>
        <v>0.0013839426764800944</v>
      </c>
      <c r="G195">
        <f aca="true" t="shared" si="40" ref="G195:G258">$B$11*((1-E195-$B$6)/(1-$B$5-$B$6))^$B$10</f>
        <v>0.26604300404257475</v>
      </c>
      <c r="H195">
        <f t="shared" si="30"/>
        <v>109324.10588235124</v>
      </c>
      <c r="I195">
        <f t="shared" si="31"/>
        <v>5.824642017243877E-09</v>
      </c>
      <c r="J195">
        <f aca="true" t="shared" si="41" ref="J195:J258">(F195/$B$23)/(F195/$B$23+G195/$B$24)</f>
        <v>9.363424163070229E-06</v>
      </c>
      <c r="K195">
        <f t="shared" si="35"/>
        <v>0.6356741751976622</v>
      </c>
      <c r="M195">
        <f t="shared" si="32"/>
        <v>1.5433708115925409</v>
      </c>
      <c r="N195">
        <f t="shared" si="33"/>
        <v>1.2048746006282585</v>
      </c>
      <c r="O195">
        <f t="shared" si="36"/>
        <v>5.824727814919309E-09</v>
      </c>
      <c r="P195">
        <f t="shared" si="34"/>
        <v>0.36432582480233777</v>
      </c>
      <c r="U195">
        <v>13700</v>
      </c>
      <c r="V195">
        <f t="shared" si="37"/>
        <v>117.04699910719626</v>
      </c>
      <c r="W195">
        <f t="shared" si="38"/>
        <v>7.209768396600581E-06</v>
      </c>
      <c r="X195">
        <v>7.411606456571868E-06</v>
      </c>
    </row>
    <row r="196" spans="5:24" ht="15" customHeight="1">
      <c r="E196">
        <f aca="true" t="shared" si="42" ref="E196:E259">E195-$B$20</f>
        <v>0.3881250000000044</v>
      </c>
      <c r="F196">
        <f t="shared" si="39"/>
        <v>0.0013444980131894057</v>
      </c>
      <c r="G196">
        <f t="shared" si="40"/>
        <v>0.26812416899637637</v>
      </c>
      <c r="H196">
        <f aca="true" t="shared" si="43" ref="H196:H259">MIN($B$16,ABS($B$14)*((E196-$B$5)/($B$17-$B$5))^$B$15-IF($B$17&lt;1-$B$6,ABS($B$14),0))</f>
        <v>109905.19536030722</v>
      </c>
      <c r="I196">
        <f aca="true" t="shared" si="44" ref="I196:I259">-(F196/$B$23)*(G196/$B$24)/(F196/$B$23+G196/$B$24)*$B$29*(H195-H196)/$B$20</f>
        <v>5.716052208308041E-09</v>
      </c>
      <c r="J196">
        <f t="shared" si="41"/>
        <v>9.025947154026272E-06</v>
      </c>
      <c r="K196">
        <f t="shared" si="35"/>
        <v>0.6327761789730832</v>
      </c>
      <c r="M196">
        <f aca="true" t="shared" si="45" ref="M196:M259">(K195-K196)/$B$20</f>
        <v>1.545597986442123</v>
      </c>
      <c r="N196">
        <f aca="true" t="shared" si="46" ref="N196:N259">(M196-M195)/$B$20</f>
        <v>1.1878265864438002</v>
      </c>
      <c r="O196">
        <f t="shared" si="36"/>
        <v>5.716133743602633E-09</v>
      </c>
      <c r="P196">
        <f aca="true" t="shared" si="47" ref="P196:P259">P195+M196*$B$20</f>
        <v>0.36722382102691675</v>
      </c>
      <c r="U196">
        <v>13772</v>
      </c>
      <c r="V196">
        <f t="shared" si="37"/>
        <v>117.35416481744481</v>
      </c>
      <c r="W196">
        <f t="shared" si="38"/>
        <v>7.228688946868095E-06</v>
      </c>
      <c r="X196">
        <v>7.427940046118371E-06</v>
      </c>
    </row>
    <row r="197" spans="5:24" ht="15" customHeight="1">
      <c r="E197">
        <f t="shared" si="42"/>
        <v>0.38625000000000437</v>
      </c>
      <c r="F197">
        <f t="shared" si="39"/>
        <v>0.0013059946993286822</v>
      </c>
      <c r="G197">
        <f t="shared" si="40"/>
        <v>0.270210732577367</v>
      </c>
      <c r="H197">
        <f t="shared" si="43"/>
        <v>110492.21000050768</v>
      </c>
      <c r="I197">
        <f t="shared" si="44"/>
        <v>5.6089749332875365E-09</v>
      </c>
      <c r="J197">
        <f t="shared" si="41"/>
        <v>8.699765494299289E-06</v>
      </c>
      <c r="K197">
        <f aca="true" t="shared" si="48" ref="K197:K260">K196-0.5*K195+0.5*J197+SQRT(0.25*(K195-2*K196-J197)^2-(J197*(2*K196-K195)+0.5*($B$30/($L$4*$L$4))*I197*$B$20*$B$20))</f>
        <v>0.6298740661444647</v>
      </c>
      <c r="M197">
        <f t="shared" si="45"/>
        <v>1.5477935085965437</v>
      </c>
      <c r="N197">
        <f t="shared" si="46"/>
        <v>1.170945149024405</v>
      </c>
      <c r="O197">
        <f aca="true" t="shared" si="49" ref="O197:O260">K197*N197*2*($L$4*$L$4)/$B$30</f>
        <v>5.60905240499709E-09</v>
      </c>
      <c r="P197">
        <f t="shared" si="47"/>
        <v>0.37012593385553527</v>
      </c>
      <c r="U197">
        <v>13844</v>
      </c>
      <c r="V197">
        <f aca="true" t="shared" si="50" ref="V197:V260">SQRT(U197:U24442)</f>
        <v>117.66052864066182</v>
      </c>
      <c r="W197">
        <f t="shared" si="38"/>
        <v>7.247560103133015E-06</v>
      </c>
      <c r="X197">
        <v>7.4471560338201385E-06</v>
      </c>
    </row>
    <row r="198" spans="5:24" ht="15" customHeight="1">
      <c r="E198">
        <f t="shared" si="42"/>
        <v>0.38437500000000435</v>
      </c>
      <c r="F198">
        <f t="shared" si="39"/>
        <v>0.0012684146761704357</v>
      </c>
      <c r="G198">
        <f t="shared" si="40"/>
        <v>0.2723026808534895</v>
      </c>
      <c r="H198">
        <f t="shared" si="43"/>
        <v>111085.23942475361</v>
      </c>
      <c r="I198">
        <f t="shared" si="44"/>
        <v>5.5033963271158485E-09</v>
      </c>
      <c r="J198">
        <f t="shared" si="41"/>
        <v>8.384520001286378E-06</v>
      </c>
      <c r="K198">
        <f t="shared" si="48"/>
        <v>0.6269678954786351</v>
      </c>
      <c r="M198">
        <f t="shared" si="45"/>
        <v>1.5499576884424826</v>
      </c>
      <c r="N198">
        <f t="shared" si="46"/>
        <v>1.1542292511673935</v>
      </c>
      <c r="O198">
        <f t="shared" si="49"/>
        <v>5.503469925655213E-09</v>
      </c>
      <c r="P198">
        <f t="shared" si="47"/>
        <v>0.3730321045213649</v>
      </c>
      <c r="U198">
        <v>13916</v>
      </c>
      <c r="V198">
        <f t="shared" si="50"/>
        <v>117.96609682446902</v>
      </c>
      <c r="W198">
        <f aca="true" t="shared" si="51" ref="W198:W261">2*$L$4*V198*$Q$13</f>
        <v>7.266382250231395E-06</v>
      </c>
      <c r="X198">
        <v>7.467332820906995E-06</v>
      </c>
    </row>
    <row r="199" spans="5:24" ht="15" customHeight="1">
      <c r="E199">
        <f t="shared" si="42"/>
        <v>0.38250000000000434</v>
      </c>
      <c r="F199">
        <f t="shared" si="39"/>
        <v>0.0012317401460700838</v>
      </c>
      <c r="G199">
        <f t="shared" si="40"/>
        <v>0.2743999999999952</v>
      </c>
      <c r="H199">
        <f t="shared" si="43"/>
        <v>111684.37505650846</v>
      </c>
      <c r="I199">
        <f t="shared" si="44"/>
        <v>5.399302584952624E-09</v>
      </c>
      <c r="J199">
        <f t="shared" si="41"/>
        <v>8.079862787178295E-06</v>
      </c>
      <c r="K199">
        <f t="shared" si="48"/>
        <v>0.6240577251640688</v>
      </c>
      <c r="M199">
        <f t="shared" si="45"/>
        <v>1.5520908344353639</v>
      </c>
      <c r="N199">
        <f t="shared" si="46"/>
        <v>1.1376778628700162</v>
      </c>
      <c r="O199">
        <f t="shared" si="49"/>
        <v>5.3993724922439415E-09</v>
      </c>
      <c r="P199">
        <f t="shared" si="47"/>
        <v>0.37594227483593123</v>
      </c>
      <c r="U199">
        <v>13988</v>
      </c>
      <c r="V199">
        <f t="shared" si="50"/>
        <v>118.27087553578015</v>
      </c>
      <c r="W199">
        <f t="shared" si="51"/>
        <v>7.28515576802791E-06</v>
      </c>
      <c r="X199">
        <v>7.485588009223674E-06</v>
      </c>
    </row>
    <row r="200" spans="5:24" ht="15" customHeight="1">
      <c r="E200">
        <f t="shared" si="42"/>
        <v>0.3806250000000043</v>
      </c>
      <c r="F200">
        <f t="shared" si="39"/>
        <v>0.001195953569937344</v>
      </c>
      <c r="G200">
        <f t="shared" si="40"/>
        <v>0.2765026762980737</v>
      </c>
      <c r="H200">
        <f t="shared" si="43"/>
        <v>112289.71016617221</v>
      </c>
      <c r="I200">
        <f t="shared" si="44"/>
        <v>5.2966799622212E-09</v>
      </c>
      <c r="J200">
        <f t="shared" si="41"/>
        <v>7.785456888980168E-06</v>
      </c>
      <c r="K200">
        <f t="shared" si="48"/>
        <v>0.6211436128144823</v>
      </c>
      <c r="M200">
        <f t="shared" si="45"/>
        <v>1.5541932531127975</v>
      </c>
      <c r="N200">
        <f t="shared" si="46"/>
        <v>1.1212899612979519</v>
      </c>
      <c r="O200">
        <f t="shared" si="49"/>
        <v>5.296746352044344E-09</v>
      </c>
      <c r="P200">
        <f t="shared" si="47"/>
        <v>0.37885638718551773</v>
      </c>
      <c r="U200">
        <v>14060</v>
      </c>
      <c r="V200">
        <f t="shared" si="50"/>
        <v>118.5748708622531</v>
      </c>
      <c r="W200">
        <f t="shared" si="51"/>
        <v>7.3038810315052915E-06</v>
      </c>
      <c r="X200">
        <v>7.504803996925442E-06</v>
      </c>
    </row>
    <row r="201" spans="5:24" ht="15" customHeight="1">
      <c r="E201">
        <f t="shared" si="42"/>
        <v>0.3787500000000043</v>
      </c>
      <c r="F201">
        <f t="shared" si="39"/>
        <v>0.0011610376647199234</v>
      </c>
      <c r="G201">
        <f t="shared" si="40"/>
        <v>0.2786106961335068</v>
      </c>
      <c r="H201">
        <f t="shared" si="43"/>
        <v>112901.33991772373</v>
      </c>
      <c r="I201">
        <f t="shared" si="44"/>
        <v>5.195514774658888E-09</v>
      </c>
      <c r="J201">
        <f t="shared" si="41"/>
        <v>7.500975911730362E-06</v>
      </c>
      <c r="K201">
        <f t="shared" si="48"/>
        <v>0.6182256154724052</v>
      </c>
      <c r="M201">
        <f t="shared" si="45"/>
        <v>1.5562652491077837</v>
      </c>
      <c r="N201">
        <f t="shared" si="46"/>
        <v>1.1050645306593054</v>
      </c>
      <c r="O201">
        <f t="shared" si="49"/>
        <v>5.195577812985178E-09</v>
      </c>
      <c r="P201">
        <f t="shared" si="47"/>
        <v>0.3817743845275948</v>
      </c>
      <c r="U201">
        <v>14132</v>
      </c>
      <c r="V201">
        <f t="shared" si="50"/>
        <v>118.87808881370864</v>
      </c>
      <c r="W201">
        <f t="shared" si="51"/>
        <v>7.322558410851719E-06</v>
      </c>
      <c r="X201">
        <v>7.524019984627211E-06</v>
      </c>
    </row>
    <row r="202" spans="5:24" ht="15" customHeight="1">
      <c r="E202">
        <f t="shared" si="42"/>
        <v>0.3768750000000043</v>
      </c>
      <c r="F202">
        <f t="shared" si="39"/>
        <v>0.0011269754008995086</v>
      </c>
      <c r="G202">
        <f t="shared" si="40"/>
        <v>0.2807240459953462</v>
      </c>
      <c r="H202">
        <f t="shared" si="43"/>
        <v>113519.36141677877</v>
      </c>
      <c r="I202">
        <f t="shared" si="44"/>
        <v>5.0957933983583146E-09</v>
      </c>
      <c r="J202">
        <f t="shared" si="41"/>
        <v>7.226103684394639E-06</v>
      </c>
      <c r="K202">
        <f t="shared" si="48"/>
        <v>0.6153037896127269</v>
      </c>
      <c r="M202">
        <f t="shared" si="45"/>
        <v>1.5583071251617397</v>
      </c>
      <c r="N202">
        <f t="shared" si="46"/>
        <v>1.089000562109869</v>
      </c>
      <c r="O202">
        <f t="shared" si="49"/>
        <v>5.095853243813884E-09</v>
      </c>
      <c r="P202">
        <f t="shared" si="47"/>
        <v>0.3846962103872731</v>
      </c>
      <c r="U202">
        <v>14204</v>
      </c>
      <c r="V202">
        <f t="shared" si="50"/>
        <v>119.18053532351665</v>
      </c>
      <c r="W202">
        <f t="shared" si="51"/>
        <v>7.3411882715462164E-06</v>
      </c>
      <c r="X202">
        <v>7.541314373558802E-06</v>
      </c>
    </row>
    <row r="203" spans="5:24" ht="15" customHeight="1">
      <c r="E203">
        <f t="shared" si="42"/>
        <v>0.3750000000000043</v>
      </c>
      <c r="F203">
        <f t="shared" si="39"/>
        <v>0.0010937500000000745</v>
      </c>
      <c r="G203">
        <f t="shared" si="40"/>
        <v>0.2828427124746143</v>
      </c>
      <c r="H203">
        <f t="shared" si="43"/>
        <v>114143.8737601138</v>
      </c>
      <c r="I203">
        <f t="shared" si="44"/>
        <v>4.997502269807537E-09</v>
      </c>
      <c r="J203">
        <f t="shared" si="41"/>
        <v>6.960533927935871E-06</v>
      </c>
      <c r="K203">
        <f t="shared" si="48"/>
        <v>0.6123781911462195</v>
      </c>
      <c r="M203">
        <f t="shared" si="45"/>
        <v>1.5603191821372895</v>
      </c>
      <c r="N203">
        <f t="shared" si="46"/>
        <v>1.073097053626526</v>
      </c>
      <c r="O203">
        <f t="shared" si="49"/>
        <v>4.997559074106658E-09</v>
      </c>
      <c r="P203">
        <f t="shared" si="47"/>
        <v>0.3876218088537805</v>
      </c>
      <c r="U203">
        <v>14276</v>
      </c>
      <c r="V203">
        <f t="shared" si="50"/>
        <v>119.48221624995077</v>
      </c>
      <c r="W203">
        <f t="shared" si="51"/>
        <v>7.359770974442084E-06</v>
      </c>
      <c r="X203">
        <v>7.558608762490393E-06</v>
      </c>
    </row>
    <row r="204" spans="5:24" ht="15" customHeight="1">
      <c r="E204">
        <f t="shared" si="42"/>
        <v>0.37312500000000426</v>
      </c>
      <c r="F204">
        <f t="shared" si="39"/>
        <v>0.0010613449321084881</v>
      </c>
      <c r="G204">
        <f t="shared" si="40"/>
        <v>0.2849666822630274</v>
      </c>
      <c r="H204">
        <f t="shared" si="43"/>
        <v>114774.97808670858</v>
      </c>
      <c r="I204">
        <f t="shared" si="44"/>
        <v>4.9006278859356805E-09</v>
      </c>
      <c r="J204">
        <f t="shared" si="41"/>
        <v>6.703969935081122E-06</v>
      </c>
      <c r="K204">
        <f t="shared" si="48"/>
        <v>0.6094488754230372</v>
      </c>
      <c r="M204">
        <f t="shared" si="45"/>
        <v>1.5623017190305788</v>
      </c>
      <c r="N204">
        <f t="shared" si="46"/>
        <v>1.0573530097542991</v>
      </c>
      <c r="O204">
        <f t="shared" si="49"/>
        <v>4.900681793685001E-09</v>
      </c>
      <c r="P204">
        <f t="shared" si="47"/>
        <v>0.39055112457696284</v>
      </c>
      <c r="U204">
        <v>14348</v>
      </c>
      <c r="V204">
        <f t="shared" si="50"/>
        <v>119.78313737751236</v>
      </c>
      <c r="W204">
        <f t="shared" si="51"/>
        <v>7.3783068758484574E-06</v>
      </c>
      <c r="X204">
        <v>7.576863950807073E-06</v>
      </c>
    </row>
    <row r="205" spans="5:24" ht="15" customHeight="1">
      <c r="E205">
        <f t="shared" si="42"/>
        <v>0.37125000000000424</v>
      </c>
      <c r="F205">
        <f t="shared" si="39"/>
        <v>0.0010297439134074144</v>
      </c>
      <c r="G205">
        <f t="shared" si="40"/>
        <v>0.2870959421517434</v>
      </c>
      <c r="H205">
        <f t="shared" si="43"/>
        <v>115412.77763036168</v>
      </c>
      <c r="I205">
        <f t="shared" si="44"/>
        <v>4.805156804154159E-09</v>
      </c>
      <c r="J205">
        <f t="shared" si="41"/>
        <v>6.456124261328916E-06</v>
      </c>
      <c r="K205">
        <f t="shared" si="48"/>
        <v>0.6065158972361926</v>
      </c>
      <c r="M205">
        <f t="shared" si="45"/>
        <v>1.564255032983771</v>
      </c>
      <c r="N205">
        <f t="shared" si="46"/>
        <v>1.041767441702509</v>
      </c>
      <c r="O205">
        <f t="shared" si="49"/>
        <v>4.805207953652019E-09</v>
      </c>
      <c r="P205">
        <f t="shared" si="47"/>
        <v>0.3934841027638074</v>
      </c>
      <c r="U205">
        <v>14420</v>
      </c>
      <c r="V205">
        <f t="shared" si="50"/>
        <v>120.0833044182246</v>
      </c>
      <c r="W205">
        <f t="shared" si="51"/>
        <v>7.39679632761002E-06</v>
      </c>
      <c r="X205">
        <v>7.595119139123752E-06</v>
      </c>
    </row>
    <row r="206" spans="5:24" ht="15" customHeight="1">
      <c r="E206">
        <f t="shared" si="42"/>
        <v>0.3693750000000042</v>
      </c>
      <c r="F206">
        <f t="shared" si="39"/>
        <v>0.0009989309037205353</v>
      </c>
      <c r="G206">
        <f t="shared" si="40"/>
        <v>0.2892304790301279</v>
      </c>
      <c r="H206">
        <f t="shared" si="43"/>
        <v>116057.37777393548</v>
      </c>
      <c r="I206">
        <f t="shared" si="44"/>
        <v>4.711075642397869E-09</v>
      </c>
      <c r="J206">
        <f t="shared" si="41"/>
        <v>6.216718426759531E-06</v>
      </c>
      <c r="K206">
        <f t="shared" si="48"/>
        <v>0.6035793108250105</v>
      </c>
      <c r="M206">
        <f t="shared" si="45"/>
        <v>1.566179419297124</v>
      </c>
      <c r="N206">
        <f t="shared" si="46"/>
        <v>1.0263393671215464</v>
      </c>
      <c r="O206">
        <f t="shared" si="49"/>
        <v>4.711124165925882E-09</v>
      </c>
      <c r="P206">
        <f t="shared" si="47"/>
        <v>0.3964206891749895</v>
      </c>
      <c r="U206">
        <v>14492</v>
      </c>
      <c r="V206">
        <f t="shared" si="50"/>
        <v>120.3827230128975</v>
      </c>
      <c r="W206">
        <f t="shared" si="51"/>
        <v>7.415239677184922E-06</v>
      </c>
      <c r="X206">
        <v>7.613374327440431E-06</v>
      </c>
    </row>
    <row r="207" spans="5:24" ht="15" customHeight="1">
      <c r="E207">
        <f t="shared" si="42"/>
        <v>0.3675000000000042</v>
      </c>
      <c r="F207">
        <f t="shared" si="39"/>
        <v>0.0009688901040700664</v>
      </c>
      <c r="G207">
        <f t="shared" si="40"/>
        <v>0.2913702798845435</v>
      </c>
      <c r="H207">
        <f t="shared" si="43"/>
        <v>116708.88610528986</v>
      </c>
      <c r="I207">
        <f t="shared" si="44"/>
        <v>4.6183710791667776E-09</v>
      </c>
      <c r="J207">
        <f t="shared" si="41"/>
        <v>5.985482628229573E-06</v>
      </c>
      <c r="K207">
        <f t="shared" si="48"/>
        <v>0.6006391698785594</v>
      </c>
      <c r="M207">
        <f t="shared" si="45"/>
        <v>1.5680751714405972</v>
      </c>
      <c r="N207">
        <f t="shared" si="46"/>
        <v>1.0110678098524062</v>
      </c>
      <c r="O207">
        <f t="shared" si="49"/>
        <v>4.6184171026551896E-09</v>
      </c>
      <c r="P207">
        <f t="shared" si="47"/>
        <v>0.39936083012144064</v>
      </c>
      <c r="U207">
        <v>14564</v>
      </c>
      <c r="V207">
        <f t="shared" si="50"/>
        <v>120.68139873236471</v>
      </c>
      <c r="W207">
        <f t="shared" si="51"/>
        <v>7.433637267720964E-06</v>
      </c>
      <c r="X207">
        <v>7.63162951575711E-06</v>
      </c>
    </row>
    <row r="208" spans="5:24" ht="15" customHeight="1">
      <c r="E208">
        <f t="shared" si="42"/>
        <v>0.3656250000000042</v>
      </c>
      <c r="F208">
        <f t="shared" si="39"/>
        <v>0.0009396059542465859</v>
      </c>
      <c r="G208">
        <f t="shared" si="40"/>
        <v>0.2935153317971605</v>
      </c>
      <c r="H208">
        <f t="shared" si="43"/>
        <v>117367.41247496606</v>
      </c>
      <c r="I208">
        <f t="shared" si="44"/>
        <v>4.527029853566975E-09</v>
      </c>
      <c r="J208">
        <f t="shared" si="41"/>
        <v>5.762155461550477E-06</v>
      </c>
      <c r="K208">
        <f t="shared" si="48"/>
        <v>0.5976955275390612</v>
      </c>
      <c r="M208">
        <f t="shared" si="45"/>
        <v>1.569942581065694</v>
      </c>
      <c r="N208">
        <f t="shared" si="46"/>
        <v>0.9959518000516236</v>
      </c>
      <c r="O208">
        <f t="shared" si="49"/>
        <v>4.5270734973512064E-09</v>
      </c>
      <c r="P208">
        <f t="shared" si="47"/>
        <v>0.4023044724609388</v>
      </c>
      <c r="U208">
        <v>14636</v>
      </c>
      <c r="V208">
        <f t="shared" si="50"/>
        <v>120.97933707869291</v>
      </c>
      <c r="W208">
        <f t="shared" si="51"/>
        <v>7.451989438130093E-06</v>
      </c>
      <c r="X208">
        <v>7.652767102229056E-06</v>
      </c>
    </row>
    <row r="209" spans="5:24" ht="15" customHeight="1">
      <c r="E209">
        <f t="shared" si="42"/>
        <v>0.3637500000000042</v>
      </c>
      <c r="F209">
        <f t="shared" si="39"/>
        <v>0.000911063130391157</v>
      </c>
      <c r="G209">
        <f t="shared" si="40"/>
        <v>0.295665621944786</v>
      </c>
      <c r="H209">
        <f t="shared" si="43"/>
        <v>118033.06905568483</v>
      </c>
      <c r="I209">
        <f t="shared" si="44"/>
        <v>4.437038765351626E-09</v>
      </c>
      <c r="J209">
        <f t="shared" si="41"/>
        <v>5.546483653267468E-06</v>
      </c>
      <c r="K209">
        <f t="shared" si="48"/>
        <v>0.5947484364052794</v>
      </c>
      <c r="M209">
        <f t="shared" si="45"/>
        <v>1.5717819380169473</v>
      </c>
      <c r="N209">
        <f t="shared" si="46"/>
        <v>0.9809903740017963</v>
      </c>
      <c r="O209">
        <f t="shared" si="49"/>
        <v>4.4370801445584405E-09</v>
      </c>
      <c r="P209">
        <f t="shared" si="47"/>
        <v>0.4052515635947206</v>
      </c>
      <c r="U209">
        <v>14708</v>
      </c>
      <c r="V209">
        <f t="shared" si="50"/>
        <v>121.27654348636426</v>
      </c>
      <c r="W209">
        <f t="shared" si="51"/>
        <v>7.470296523161242E-06</v>
      </c>
      <c r="X209">
        <v>7.666218293620292E-06</v>
      </c>
    </row>
    <row r="210" spans="5:24" ht="15" customHeight="1">
      <c r="E210">
        <f t="shared" si="42"/>
        <v>0.36187500000000417</v>
      </c>
      <c r="F210">
        <f t="shared" si="39"/>
        <v>0.0008832465425897656</v>
      </c>
      <c r="G210">
        <f t="shared" si="40"/>
        <v>0.29782113759771506</v>
      </c>
      <c r="H210">
        <f t="shared" si="43"/>
        <v>118705.97040372563</v>
      </c>
      <c r="I210">
        <f t="shared" si="44"/>
        <v>4.348384674962096E-09</v>
      </c>
      <c r="J210">
        <f t="shared" si="41"/>
        <v>5.338221801671964E-06</v>
      </c>
      <c r="K210">
        <f t="shared" si="48"/>
        <v>0.5917979485358864</v>
      </c>
      <c r="M210">
        <f t="shared" si="45"/>
        <v>1.5735935303429354</v>
      </c>
      <c r="N210">
        <f t="shared" si="46"/>
        <v>0.9661825738602896</v>
      </c>
      <c r="O210">
        <f t="shared" si="49"/>
        <v>4.348423899250087E-09</v>
      </c>
      <c r="P210">
        <f t="shared" si="47"/>
        <v>0.4082020514641136</v>
      </c>
      <c r="U210">
        <v>14780</v>
      </c>
      <c r="V210">
        <f t="shared" si="50"/>
        <v>121.57302332343306</v>
      </c>
      <c r="W210">
        <f t="shared" si="51"/>
        <v>7.4885588534715664E-06</v>
      </c>
      <c r="X210">
        <v>7.681591083781707E-06</v>
      </c>
    </row>
    <row r="211" spans="5:24" ht="15" customHeight="1">
      <c r="E211">
        <f t="shared" si="42"/>
        <v>0.36000000000000415</v>
      </c>
      <c r="F211">
        <f t="shared" si="39"/>
        <v>0.0008561413324800594</v>
      </c>
      <c r="G211">
        <f t="shared" si="40"/>
        <v>0.2999818661185992</v>
      </c>
      <c r="H211">
        <f t="shared" si="43"/>
        <v>119386.23352225605</v>
      </c>
      <c r="I211">
        <f t="shared" si="44"/>
        <v>4.2610545035659765E-09</v>
      </c>
      <c r="J211">
        <f t="shared" si="41"/>
        <v>5.13713212669591E-06</v>
      </c>
      <c r="K211">
        <f t="shared" si="48"/>
        <v>0.5888441154528099</v>
      </c>
      <c r="M211">
        <f t="shared" si="45"/>
        <v>1.5753776443074705</v>
      </c>
      <c r="N211">
        <f t="shared" si="46"/>
        <v>0.9515274477520801</v>
      </c>
      <c r="O211">
        <f t="shared" si="49"/>
        <v>4.261091677776394E-09</v>
      </c>
      <c r="P211">
        <f t="shared" si="47"/>
        <v>0.4111558845471901</v>
      </c>
      <c r="U211">
        <v>14852</v>
      </c>
      <c r="V211">
        <f t="shared" si="50"/>
        <v>121.86878189265698</v>
      </c>
      <c r="W211">
        <f t="shared" si="51"/>
        <v>7.506776755696138E-06</v>
      </c>
      <c r="X211">
        <v>7.700807071483475E-06</v>
      </c>
    </row>
    <row r="212" spans="5:24" ht="15" customHeight="1">
      <c r="E212">
        <f t="shared" si="42"/>
        <v>0.35812500000000413</v>
      </c>
      <c r="F212">
        <f t="shared" si="39"/>
        <v>0.0008297328708703874</v>
      </c>
      <c r="G212">
        <f t="shared" si="40"/>
        <v>0.30214779496133537</v>
      </c>
      <c r="H212">
        <f t="shared" si="43"/>
        <v>120073.97792668494</v>
      </c>
      <c r="I212">
        <f t="shared" si="44"/>
        <v>4.175035233101118E-09</v>
      </c>
      <c r="J212">
        <f t="shared" si="41"/>
        <v>4.942984228351314E-06</v>
      </c>
      <c r="K212">
        <f t="shared" si="48"/>
        <v>0.5858869881445594</v>
      </c>
      <c r="M212">
        <f t="shared" si="45"/>
        <v>1.5771345644002586</v>
      </c>
      <c r="N212">
        <f t="shared" si="46"/>
        <v>0.9370240494869602</v>
      </c>
      <c r="O212">
        <f t="shared" si="49"/>
        <v>4.175070457105161E-09</v>
      </c>
      <c r="P212">
        <f t="shared" si="47"/>
        <v>0.4141130118554406</v>
      </c>
      <c r="U212">
        <v>14924</v>
      </c>
      <c r="V212">
        <f t="shared" si="50"/>
        <v>122.16382443260362</v>
      </c>
      <c r="W212">
        <f t="shared" si="51"/>
        <v>7.524950552516096E-06</v>
      </c>
      <c r="X212">
        <v>7.713297463489623E-06</v>
      </c>
    </row>
    <row r="213" spans="5:24" ht="15" customHeight="1">
      <c r="E213">
        <f t="shared" si="42"/>
        <v>0.3562500000000041</v>
      </c>
      <c r="F213">
        <f t="shared" si="39"/>
        <v>0.0008040067553711495</v>
      </c>
      <c r="G213">
        <f t="shared" si="40"/>
        <v>0.30431891166997344</v>
      </c>
      <c r="H213">
        <f t="shared" si="43"/>
        <v>120769.32571211364</v>
      </c>
      <c r="I213">
        <f t="shared" si="44"/>
        <v>4.090313906311628E-09</v>
      </c>
      <c r="J213">
        <f t="shared" si="41"/>
        <v>4.755554853392479E-06</v>
      </c>
      <c r="K213">
        <f t="shared" si="48"/>
        <v>0.5829266170695324</v>
      </c>
      <c r="M213">
        <f t="shared" si="45"/>
        <v>1.5788645733477344</v>
      </c>
      <c r="N213">
        <f t="shared" si="46"/>
        <v>0.9226714386538031</v>
      </c>
      <c r="O213">
        <f t="shared" si="49"/>
        <v>4.0903472757506705E-09</v>
      </c>
      <c r="P213">
        <f t="shared" si="47"/>
        <v>0.4170733829304676</v>
      </c>
      <c r="U213">
        <v>14996</v>
      </c>
      <c r="V213">
        <f t="shared" si="50"/>
        <v>122.45815611873306</v>
      </c>
      <c r="W213">
        <f t="shared" si="51"/>
        <v>7.543080562725334E-06</v>
      </c>
      <c r="X213">
        <v>7.728670253651039E-06</v>
      </c>
    </row>
    <row r="214" spans="5:24" ht="15" customHeight="1">
      <c r="E214">
        <f t="shared" si="42"/>
        <v>0.3543750000000041</v>
      </c>
      <c r="F214">
        <f t="shared" si="39"/>
        <v>0.0007789488080384503</v>
      </c>
      <c r="G214">
        <f t="shared" si="40"/>
        <v>0.3064952038776416</v>
      </c>
      <c r="H214">
        <f t="shared" si="43"/>
        <v>121472.40162296509</v>
      </c>
      <c r="I214">
        <f t="shared" si="44"/>
        <v>4.00687762678927E-09</v>
      </c>
      <c r="J214">
        <f t="shared" si="41"/>
        <v>4.574627669891915E-06</v>
      </c>
      <c r="K214">
        <f t="shared" si="48"/>
        <v>0.5799630521593016</v>
      </c>
      <c r="M214">
        <f t="shared" si="45"/>
        <v>1.580567952123128</v>
      </c>
      <c r="N214">
        <f t="shared" si="46"/>
        <v>0.9084686802098693</v>
      </c>
      <c r="O214">
        <f t="shared" si="49"/>
        <v>4.006909232441755E-09</v>
      </c>
      <c r="P214">
        <f t="shared" si="47"/>
        <v>0.42003694784069845</v>
      </c>
      <c r="U214">
        <v>15068</v>
      </c>
      <c r="V214">
        <f t="shared" si="50"/>
        <v>122.75178206445722</v>
      </c>
      <c r="W214">
        <f t="shared" si="51"/>
        <v>7.561167101295753E-06</v>
      </c>
      <c r="X214">
        <v>7.74596464258263E-06</v>
      </c>
    </row>
    <row r="215" spans="5:24" ht="15" customHeight="1">
      <c r="E215">
        <f t="shared" si="42"/>
        <v>0.3525000000000041</v>
      </c>
      <c r="F215">
        <f t="shared" si="39"/>
        <v>0.0007545450730300528</v>
      </c>
      <c r="G215">
        <f t="shared" si="40"/>
        <v>0.30867665930548926</v>
      </c>
      <c r="H215">
        <f t="shared" si="43"/>
        <v>122183.33312487292</v>
      </c>
      <c r="I215">
        <f t="shared" si="44"/>
        <v>3.924713559014387E-09</v>
      </c>
      <c r="J215">
        <f t="shared" si="41"/>
        <v>4.399993049433667E-06</v>
      </c>
      <c r="K215">
        <f t="shared" si="48"/>
        <v>0.5769963428218821</v>
      </c>
      <c r="M215">
        <f t="shared" si="45"/>
        <v>1.582244979957063</v>
      </c>
      <c r="N215">
        <f t="shared" si="46"/>
        <v>0.8944148447653788</v>
      </c>
      <c r="O215">
        <f t="shared" si="49"/>
        <v>3.924743487875685E-09</v>
      </c>
      <c r="P215">
        <f t="shared" si="47"/>
        <v>0.42300365717811794</v>
      </c>
      <c r="U215">
        <v>15140</v>
      </c>
      <c r="V215">
        <f t="shared" si="50"/>
        <v>123.0447073221762</v>
      </c>
      <c r="W215">
        <f t="shared" si="51"/>
        <v>7.579210479441092E-06</v>
      </c>
      <c r="X215">
        <v>7.765180630284397E-06</v>
      </c>
    </row>
    <row r="216" spans="5:24" ht="15" customHeight="1">
      <c r="E216">
        <f t="shared" si="42"/>
        <v>0.3506250000000041</v>
      </c>
      <c r="F216">
        <f t="shared" si="39"/>
        <v>0.0007307818142736421</v>
      </c>
      <c r="G216">
        <f t="shared" si="40"/>
        <v>0.3108632657616481</v>
      </c>
      <c r="H216">
        <f t="shared" si="43"/>
        <v>122902.25047891581</v>
      </c>
      <c r="I216">
        <f t="shared" si="44"/>
        <v>3.8438089283923565E-09</v>
      </c>
      <c r="J216">
        <f t="shared" si="41"/>
        <v>4.231447856640206E-06</v>
      </c>
      <c r="K216">
        <f t="shared" si="48"/>
        <v>0.5740265379449807</v>
      </c>
      <c r="M216">
        <f t="shared" si="45"/>
        <v>1.5838959343473866</v>
      </c>
      <c r="N216">
        <f t="shared" si="46"/>
        <v>0.8805090081725808</v>
      </c>
      <c r="O216">
        <f t="shared" si="49"/>
        <v>3.843837263377086E-09</v>
      </c>
      <c r="P216">
        <f t="shared" si="47"/>
        <v>0.4259734620550193</v>
      </c>
      <c r="U216">
        <v>15212</v>
      </c>
      <c r="V216">
        <f t="shared" si="50"/>
        <v>123.3369368842927</v>
      </c>
      <c r="W216">
        <f t="shared" si="51"/>
        <v>7.597211004679423E-06</v>
      </c>
      <c r="X216">
        <v>7.782475019215988E-06</v>
      </c>
    </row>
    <row r="217" spans="5:24" ht="15" customHeight="1">
      <c r="E217">
        <f t="shared" si="42"/>
        <v>0.34875000000000406</v>
      </c>
      <c r="F217">
        <f t="shared" si="39"/>
        <v>0.0007076455131473932</v>
      </c>
      <c r="G217">
        <f t="shared" si="40"/>
        <v>0.31305501114020995</v>
      </c>
      <c r="H217">
        <f t="shared" si="43"/>
        <v>123629.28681828741</v>
      </c>
      <c r="I217">
        <f t="shared" si="44"/>
        <v>3.764151021295453E-09</v>
      </c>
      <c r="J217">
        <f t="shared" si="41"/>
        <v>4.068795245760698E-06</v>
      </c>
      <c r="K217">
        <f t="shared" si="48"/>
        <v>0.5710536858992263</v>
      </c>
      <c r="M217">
        <f t="shared" si="45"/>
        <v>1.5855210910689976</v>
      </c>
      <c r="N217">
        <f t="shared" si="46"/>
        <v>0.8667502515258718</v>
      </c>
      <c r="O217">
        <f t="shared" si="49"/>
        <v>3.764177841377713E-09</v>
      </c>
      <c r="P217">
        <f t="shared" si="47"/>
        <v>0.42894631410077366</v>
      </c>
      <c r="U217">
        <v>15284</v>
      </c>
      <c r="V217">
        <f t="shared" si="50"/>
        <v>123.62847568420473</v>
      </c>
      <c r="W217">
        <f t="shared" si="51"/>
        <v>7.615168980894291E-06</v>
      </c>
      <c r="X217">
        <v>7.798808608762492E-06</v>
      </c>
    </row>
    <row r="218" spans="5:24" ht="15" customHeight="1">
      <c r="E218">
        <f t="shared" si="42"/>
        <v>0.34687500000000404</v>
      </c>
      <c r="F218">
        <f t="shared" si="39"/>
        <v>0.0006851228661728386</v>
      </c>
      <c r="G218">
        <f t="shared" si="40"/>
        <v>0.31525188342022165</v>
      </c>
      <c r="H218">
        <f t="shared" si="43"/>
        <v>124364.5782274948</v>
      </c>
      <c r="I218">
        <f t="shared" si="44"/>
        <v>3.6857271851007428E-09</v>
      </c>
      <c r="J218">
        <f t="shared" si="41"/>
        <v>3.911844464059563E-06</v>
      </c>
      <c r="K218">
        <f t="shared" si="48"/>
        <v>0.5680778345413822</v>
      </c>
      <c r="M218">
        <f t="shared" si="45"/>
        <v>1.5871207241835588</v>
      </c>
      <c r="N218">
        <f t="shared" si="46"/>
        <v>0.853137661099268</v>
      </c>
      <c r="O218">
        <f t="shared" si="49"/>
        <v>3.685752565606E-09</v>
      </c>
      <c r="P218">
        <f t="shared" si="47"/>
        <v>0.43192216545861783</v>
      </c>
      <c r="U218">
        <v>15356</v>
      </c>
      <c r="V218">
        <f t="shared" si="50"/>
        <v>123.91932859727736</v>
      </c>
      <c r="W218">
        <f t="shared" si="51"/>
        <v>7.633084708394571E-06</v>
      </c>
      <c r="X218">
        <v>7.818024596464258E-06</v>
      </c>
    </row>
    <row r="219" spans="5:24" ht="15" customHeight="1">
      <c r="E219">
        <f t="shared" si="42"/>
        <v>0.345000000000004</v>
      </c>
      <c r="F219">
        <f t="shared" si="39"/>
        <v>0.0006632007827200464</v>
      </c>
      <c r="G219">
        <f t="shared" si="40"/>
        <v>0.3174538706646952</v>
      </c>
      <c r="H219">
        <f t="shared" si="43"/>
        <v>125108.2638241834</v>
      </c>
      <c r="I219">
        <f t="shared" si="44"/>
        <v>3.6085248282299076E-09</v>
      </c>
      <c r="J219">
        <f t="shared" si="41"/>
        <v>3.7604106617551287E-06</v>
      </c>
      <c r="K219">
        <f t="shared" si="48"/>
        <v>0.5650990312175403</v>
      </c>
      <c r="M219">
        <f t="shared" si="45"/>
        <v>1.588695106048969</v>
      </c>
      <c r="N219">
        <f t="shared" si="46"/>
        <v>0.8396703282187445</v>
      </c>
      <c r="O219">
        <f t="shared" si="49"/>
        <v>3.6085488409858948E-09</v>
      </c>
      <c r="P219">
        <f t="shared" si="47"/>
        <v>0.43490096878245965</v>
      </c>
      <c r="U219">
        <v>15428</v>
      </c>
      <c r="V219">
        <f t="shared" si="50"/>
        <v>124.2095004417939</v>
      </c>
      <c r="W219">
        <f t="shared" si="51"/>
        <v>7.650958483973071E-06</v>
      </c>
      <c r="X219">
        <v>7.83435818601076E-06</v>
      </c>
    </row>
    <row r="220" spans="5:24" ht="15" customHeight="1">
      <c r="E220">
        <f t="shared" si="42"/>
        <v>0.343125000000004</v>
      </c>
      <c r="F220">
        <f t="shared" si="39"/>
        <v>0.0006418663827251012</v>
      </c>
      <c r="G220">
        <f t="shared" si="40"/>
        <v>0.3196609610196356</v>
      </c>
      <c r="H220">
        <f t="shared" si="43"/>
        <v>125860.48584368985</v>
      </c>
      <c r="I220">
        <f t="shared" si="44"/>
        <v>3.532531420186986E-09</v>
      </c>
      <c r="J220">
        <f t="shared" si="41"/>
        <v>3.6143147082681103E-06</v>
      </c>
      <c r="K220">
        <f t="shared" si="48"/>
        <v>0.562117322766299</v>
      </c>
      <c r="M220">
        <f t="shared" si="45"/>
        <v>1.5902445073287197</v>
      </c>
      <c r="N220">
        <f t="shared" si="46"/>
        <v>0.8263473492004181</v>
      </c>
      <c r="O220">
        <f t="shared" si="49"/>
        <v>3.5325541338155473E-09</v>
      </c>
      <c r="P220">
        <f t="shared" si="47"/>
        <v>0.437882677233701</v>
      </c>
      <c r="U220">
        <v>15500</v>
      </c>
      <c r="V220">
        <f t="shared" si="50"/>
        <v>124.49899597988733</v>
      </c>
      <c r="W220">
        <f t="shared" si="51"/>
        <v>7.66879060096388E-06</v>
      </c>
      <c r="X220">
        <v>7.851652574942353E-06</v>
      </c>
    </row>
    <row r="221" spans="5:24" ht="15" customHeight="1">
      <c r="E221">
        <f t="shared" si="42"/>
        <v>0.341250000000004</v>
      </c>
      <c r="F221">
        <f t="shared" si="39"/>
        <v>0.0006211069944198876</v>
      </c>
      <c r="G221">
        <f t="shared" si="40"/>
        <v>0.3218731427130834</v>
      </c>
      <c r="H221">
        <f t="shared" si="43"/>
        <v>126621.38972642997</v>
      </c>
      <c r="I221">
        <f t="shared" si="44"/>
        <v>3.4577344915995412E-09</v>
      </c>
      <c r="J221">
        <f t="shared" si="41"/>
        <v>3.473383014549606E-06</v>
      </c>
      <c r="K221">
        <f t="shared" si="48"/>
        <v>0.5591327555219222</v>
      </c>
      <c r="M221">
        <f t="shared" si="45"/>
        <v>1.5917691970009549</v>
      </c>
      <c r="N221">
        <f t="shared" si="46"/>
        <v>0.813167825192096</v>
      </c>
      <c r="O221">
        <f t="shared" si="49"/>
        <v>3.4577559715248404E-09</v>
      </c>
      <c r="P221">
        <f t="shared" si="47"/>
        <v>0.4408672444780778</v>
      </c>
      <c r="U221">
        <v>15572</v>
      </c>
      <c r="V221">
        <f t="shared" si="50"/>
        <v>124.78781991845197</v>
      </c>
      <c r="W221">
        <f t="shared" si="51"/>
        <v>7.686581349298556E-06</v>
      </c>
      <c r="X221">
        <v>7.864142966948502E-06</v>
      </c>
    </row>
    <row r="222" spans="5:24" ht="15" customHeight="1">
      <c r="E222">
        <f t="shared" si="42"/>
        <v>0.339375000000004</v>
      </c>
      <c r="F222">
        <f t="shared" si="39"/>
        <v>0.0006009101520741804</v>
      </c>
      <c r="G222">
        <f t="shared" si="40"/>
        <v>0.3240904040541727</v>
      </c>
      <c r="H222">
        <f t="shared" si="43"/>
        <v>127391.1242082324</v>
      </c>
      <c r="I222">
        <f t="shared" si="44"/>
        <v>3.3841216342556963E-09</v>
      </c>
      <c r="J222">
        <f t="shared" si="41"/>
        <v>3.3374473612675165E-06</v>
      </c>
      <c r="K222">
        <f t="shared" si="48"/>
        <v>0.5561453753174834</v>
      </c>
      <c r="M222">
        <f t="shared" si="45"/>
        <v>1.593269442367351</v>
      </c>
      <c r="N222">
        <f t="shared" si="46"/>
        <v>0.800130862077945</v>
      </c>
      <c r="O222">
        <f t="shared" si="49"/>
        <v>3.3841419427031136E-09</v>
      </c>
      <c r="P222">
        <f t="shared" si="47"/>
        <v>0.4438546246825166</v>
      </c>
      <c r="U222">
        <v>15644</v>
      </c>
      <c r="V222">
        <f t="shared" si="50"/>
        <v>125.07597691003656</v>
      </c>
      <c r="W222">
        <f t="shared" si="51"/>
        <v>7.70433101556111E-06</v>
      </c>
      <c r="X222">
        <v>7.884319754035357E-06</v>
      </c>
    </row>
    <row r="223" spans="5:24" ht="15" customHeight="1">
      <c r="E223">
        <f t="shared" si="42"/>
        <v>0.33750000000000396</v>
      </c>
      <c r="F223">
        <f t="shared" si="39"/>
        <v>0.000581263593750041</v>
      </c>
      <c r="G223">
        <f t="shared" si="40"/>
        <v>0.3263127334322046</v>
      </c>
      <c r="H223">
        <f t="shared" si="43"/>
        <v>128169.84141373419</v>
      </c>
      <c r="I223">
        <f t="shared" si="44"/>
        <v>3.311680501142822E-09</v>
      </c>
      <c r="J223">
        <f t="shared" si="41"/>
        <v>3.2063447326391793E-06</v>
      </c>
      <c r="K223">
        <f t="shared" si="48"/>
        <v>0.5531552274879923</v>
      </c>
      <c r="M223">
        <f t="shared" si="45"/>
        <v>1.594745509061942</v>
      </c>
      <c r="N223">
        <f t="shared" si="46"/>
        <v>0.7872355704485301</v>
      </c>
      <c r="O223">
        <f t="shared" si="49"/>
        <v>3.3116996973968204E-09</v>
      </c>
      <c r="P223">
        <f t="shared" si="47"/>
        <v>0.4468447725120077</v>
      </c>
      <c r="U223">
        <v>15716</v>
      </c>
      <c r="V223">
        <f t="shared" si="50"/>
        <v>125.36347155371855</v>
      </c>
      <c r="W223">
        <f t="shared" si="51"/>
        <v>7.722039883041873E-06</v>
      </c>
      <c r="X223">
        <v>7.900653343581861E-06</v>
      </c>
    </row>
    <row r="224" spans="5:24" ht="15" customHeight="1">
      <c r="E224">
        <f t="shared" si="42"/>
        <v>0.33562500000000395</v>
      </c>
      <c r="F224">
        <f t="shared" si="39"/>
        <v>0.0005621552590685139</v>
      </c>
      <c r="G224">
        <f t="shared" si="40"/>
        <v>0.3285401193157343</v>
      </c>
      <c r="H224">
        <f t="shared" si="43"/>
        <v>128957.69695296063</v>
      </c>
      <c r="I224">
        <f t="shared" si="44"/>
        <v>3.2403988064886088E-09</v>
      </c>
      <c r="J224">
        <f t="shared" si="41"/>
        <v>3.07991715570652E-06</v>
      </c>
      <c r="K224">
        <f t="shared" si="48"/>
        <v>0.5501623568735055</v>
      </c>
      <c r="M224">
        <f t="shared" si="45"/>
        <v>1.5961976610596433</v>
      </c>
      <c r="N224">
        <f t="shared" si="46"/>
        <v>0.7744810654407057</v>
      </c>
      <c r="O224">
        <f t="shared" si="49"/>
        <v>3.2404169468489768E-09</v>
      </c>
      <c r="P224">
        <f t="shared" si="47"/>
        <v>0.44983764312649455</v>
      </c>
      <c r="U224">
        <v>15788</v>
      </c>
      <c r="V224">
        <f t="shared" si="50"/>
        <v>125.65030839596058</v>
      </c>
      <c r="W224">
        <f t="shared" si="51"/>
        <v>7.739708231790253E-06</v>
      </c>
      <c r="X224">
        <v>7.920830130668716E-06</v>
      </c>
    </row>
    <row r="225" spans="5:24" ht="15" customHeight="1">
      <c r="E225">
        <f t="shared" si="42"/>
        <v>0.33375000000000393</v>
      </c>
      <c r="F225">
        <f t="shared" si="39"/>
        <v>0.000543573286988632</v>
      </c>
      <c r="G225">
        <f t="shared" si="40"/>
        <v>0.33077255025167507</v>
      </c>
      <c r="H225">
        <f t="shared" si="43"/>
        <v>129754.85002121507</v>
      </c>
      <c r="I225">
        <f t="shared" si="44"/>
        <v>3.170264325797051E-09</v>
      </c>
      <c r="J225">
        <f t="shared" si="41"/>
        <v>2.958011544858165E-06</v>
      </c>
      <c r="K225">
        <f t="shared" si="48"/>
        <v>0.5471668078222209</v>
      </c>
      <c r="M225">
        <f t="shared" si="45"/>
        <v>1.5976261606850766</v>
      </c>
      <c r="N225">
        <f t="shared" si="46"/>
        <v>0.7618664668977242</v>
      </c>
      <c r="O225">
        <f t="shared" si="49"/>
        <v>3.17028146457548E-09</v>
      </c>
      <c r="P225">
        <f t="shared" si="47"/>
        <v>0.45283319217777906</v>
      </c>
      <c r="U225">
        <v>15860</v>
      </c>
      <c r="V225">
        <f t="shared" si="50"/>
        <v>125.93649193144932</v>
      </c>
      <c r="W225">
        <f t="shared" si="51"/>
        <v>7.757336338666401E-06</v>
      </c>
      <c r="X225">
        <v>7.935242121445043E-06</v>
      </c>
    </row>
    <row r="226" spans="5:24" ht="15" customHeight="1">
      <c r="E226">
        <f t="shared" si="42"/>
        <v>0.3318750000000039</v>
      </c>
      <c r="F226">
        <f t="shared" si="39"/>
        <v>0.0005255060135987262</v>
      </c>
      <c r="G226">
        <f t="shared" si="40"/>
        <v>0.3330100148644135</v>
      </c>
      <c r="H226">
        <f t="shared" si="43"/>
        <v>130561.46350241284</v>
      </c>
      <c r="I226">
        <f t="shared" si="44"/>
        <v>3.1012648958897846E-09</v>
      </c>
      <c r="J226">
        <f t="shared" si="41"/>
        <v>2.8404795514107388E-06</v>
      </c>
      <c r="K226">
        <f t="shared" si="48"/>
        <v>0.5441686241935582</v>
      </c>
      <c r="M226">
        <f t="shared" si="45"/>
        <v>1.5990312686201473</v>
      </c>
      <c r="N226">
        <f t="shared" si="46"/>
        <v>0.7493908987044051</v>
      </c>
      <c r="O226">
        <f t="shared" si="49"/>
        <v>3.1012810839883974E-09</v>
      </c>
      <c r="P226">
        <f t="shared" si="47"/>
        <v>0.45583137580644184</v>
      </c>
      <c r="U226">
        <v>15932</v>
      </c>
      <c r="V226">
        <f t="shared" si="50"/>
        <v>126.22202660391727</v>
      </c>
      <c r="W226">
        <f t="shared" si="51"/>
        <v>7.774924477391836E-06</v>
      </c>
      <c r="X226">
        <v>7.950614911606458E-06</v>
      </c>
    </row>
    <row r="227" spans="5:24" ht="15" customHeight="1">
      <c r="E227">
        <f t="shared" si="42"/>
        <v>0.3300000000000039</v>
      </c>
      <c r="F227">
        <f t="shared" si="39"/>
        <v>0.0005079419699200364</v>
      </c>
      <c r="G227">
        <f t="shared" si="40"/>
        <v>0.33525250185494054</v>
      </c>
      <c r="H227">
        <f t="shared" si="43"/>
        <v>131377.70407599717</v>
      </c>
      <c r="I227">
        <f t="shared" si="44"/>
        <v>3.0333884149430698E-09</v>
      </c>
      <c r="J227">
        <f t="shared" si="41"/>
        <v>2.7271774180689103E-06</v>
      </c>
      <c r="K227">
        <f t="shared" si="48"/>
        <v>0.5411678493612215</v>
      </c>
      <c r="M227">
        <f t="shared" si="45"/>
        <v>1.6004132439128682</v>
      </c>
      <c r="N227">
        <f t="shared" si="46"/>
        <v>0.7370534894511376</v>
      </c>
      <c r="O227">
        <f t="shared" si="49"/>
        <v>3.0334037015622173E-09</v>
      </c>
      <c r="P227">
        <f t="shared" si="47"/>
        <v>0.45883215063877847</v>
      </c>
      <c r="U227">
        <v>16004</v>
      </c>
      <c r="V227">
        <f t="shared" si="50"/>
        <v>126.50691680694776</v>
      </c>
      <c r="W227">
        <f t="shared" si="51"/>
        <v>7.792472918599022E-06</v>
      </c>
      <c r="X227">
        <v>7.968870099923137E-06</v>
      </c>
    </row>
    <row r="228" spans="5:24" ht="15" customHeight="1">
      <c r="E228">
        <f t="shared" si="42"/>
        <v>0.3281250000000039</v>
      </c>
      <c r="F228">
        <f t="shared" si="39"/>
        <v>0.0004908698797226301</v>
      </c>
      <c r="G228">
        <f t="shared" si="40"/>
        <v>0.3374999999999953</v>
      </c>
      <c r="H228">
        <f t="shared" si="43"/>
        <v>132203.74232758328</v>
      </c>
      <c r="I228">
        <f t="shared" si="44"/>
        <v>2.9666228425277797E-09</v>
      </c>
      <c r="J228">
        <f t="shared" si="41"/>
        <v>2.6179658380909914E-06</v>
      </c>
      <c r="K228">
        <f t="shared" si="48"/>
        <v>0.5381645262162501</v>
      </c>
      <c r="M228">
        <f t="shared" si="45"/>
        <v>1.6017723439847606</v>
      </c>
      <c r="N228">
        <f t="shared" si="46"/>
        <v>0.7248533716759672</v>
      </c>
      <c r="O228">
        <f t="shared" si="49"/>
        <v>2.9666372740730084E-09</v>
      </c>
      <c r="P228">
        <f t="shared" si="47"/>
        <v>0.4618354737837499</v>
      </c>
      <c r="U228">
        <v>16076</v>
      </c>
      <c r="V228">
        <f t="shared" si="50"/>
        <v>126.7911668847637</v>
      </c>
      <c r="W228">
        <f t="shared" si="51"/>
        <v>7.809981929879969E-06</v>
      </c>
      <c r="X228">
        <v>7.98520368946964E-06</v>
      </c>
    </row>
    <row r="229" spans="5:24" ht="15" customHeight="1">
      <c r="E229">
        <f t="shared" si="42"/>
        <v>0.32625000000000387</v>
      </c>
      <c r="F229">
        <f t="shared" si="39"/>
        <v>0.0004742786573536276</v>
      </c>
      <c r="G229">
        <f t="shared" si="40"/>
        <v>0.339752498151223</v>
      </c>
      <c r="H229">
        <f t="shared" si="43"/>
        <v>133039.75286348216</v>
      </c>
      <c r="I229">
        <f t="shared" si="44"/>
        <v>2.9009561996473385E-09</v>
      </c>
      <c r="J229">
        <f t="shared" si="41"/>
        <v>2.5127098189935878E-06</v>
      </c>
      <c r="K229">
        <f t="shared" si="48"/>
        <v>0.5351586971700522</v>
      </c>
      <c r="M229">
        <f t="shared" si="45"/>
        <v>1.6031088246389067</v>
      </c>
      <c r="N229">
        <f t="shared" si="46"/>
        <v>0.7127896822112234</v>
      </c>
      <c r="O229">
        <f t="shared" si="49"/>
        <v>2.9009698204203866E-09</v>
      </c>
      <c r="P229">
        <f t="shared" si="47"/>
        <v>0.46484130282994784</v>
      </c>
      <c r="U229">
        <v>16148</v>
      </c>
      <c r="V229">
        <f t="shared" si="50"/>
        <v>127.07478113300058</v>
      </c>
      <c r="W229">
        <f t="shared" si="51"/>
        <v>7.827451775833824E-06</v>
      </c>
      <c r="X229">
        <v>8.000576479631053E-06</v>
      </c>
    </row>
    <row r="230" spans="5:24" ht="15" customHeight="1">
      <c r="E230">
        <f t="shared" si="42"/>
        <v>0.32437500000000385</v>
      </c>
      <c r="F230">
        <f t="shared" si="39"/>
        <v>0.0004581574055777256</v>
      </c>
      <c r="G230">
        <f t="shared" si="40"/>
        <v>0.34200998523434495</v>
      </c>
      <c r="H230">
        <f t="shared" si="43"/>
        <v>133885.9144292641</v>
      </c>
      <c r="I230">
        <f t="shared" si="44"/>
        <v>2.8363765687782157E-09</v>
      </c>
      <c r="J230">
        <f t="shared" si="41"/>
        <v>2.411278550635328E-06</v>
      </c>
      <c r="K230">
        <f t="shared" si="48"/>
        <v>0.5321504041574254</v>
      </c>
      <c r="M230">
        <f t="shared" si="45"/>
        <v>1.6044229400675885</v>
      </c>
      <c r="N230">
        <f t="shared" si="46"/>
        <v>0.700861561963606</v>
      </c>
      <c r="O230">
        <f t="shared" si="49"/>
        <v>2.8363894210930512E-09</v>
      </c>
      <c r="P230">
        <f t="shared" si="47"/>
        <v>0.4678495958425746</v>
      </c>
      <c r="U230">
        <v>16220</v>
      </c>
      <c r="V230">
        <f t="shared" si="50"/>
        <v>127.35776379946375</v>
      </c>
      <c r="W230">
        <f t="shared" si="51"/>
        <v>7.844882718113544E-06</v>
      </c>
      <c r="X230">
        <v>8.01402767102229E-06</v>
      </c>
    </row>
    <row r="231" spans="5:24" ht="15" customHeight="1">
      <c r="E231">
        <f t="shared" si="42"/>
        <v>0.32250000000000384</v>
      </c>
      <c r="F231">
        <f t="shared" si="39"/>
        <v>0.0004424954134300316</v>
      </c>
      <c r="G231">
        <f t="shared" si="40"/>
        <v>0.34427245024834163</v>
      </c>
      <c r="H231">
        <f t="shared" si="43"/>
        <v>134742.41003252784</v>
      </c>
      <c r="I231">
        <f t="shared" si="44"/>
        <v>2.7728720939071014E-09</v>
      </c>
      <c r="J231">
        <f t="shared" si="41"/>
        <v>2.313545277525965E-06</v>
      </c>
      <c r="K231">
        <f t="shared" si="48"/>
        <v>0.5291396886395638</v>
      </c>
      <c r="M231">
        <f t="shared" si="45"/>
        <v>1.6057149428595117</v>
      </c>
      <c r="N231">
        <f t="shared" si="46"/>
        <v>0.6890681556923777</v>
      </c>
      <c r="O231">
        <f t="shared" si="49"/>
        <v>2.772884217640997E-09</v>
      </c>
      <c r="P231">
        <f t="shared" si="47"/>
        <v>0.47086031136043616</v>
      </c>
      <c r="U231">
        <v>16292</v>
      </c>
      <c r="V231">
        <f t="shared" si="50"/>
        <v>127.6401190848708</v>
      </c>
      <c r="W231">
        <f t="shared" si="51"/>
        <v>7.862275015471603E-06</v>
      </c>
      <c r="X231">
        <v>8.027478862413528E-06</v>
      </c>
    </row>
    <row r="232" spans="5:24" ht="15" customHeight="1">
      <c r="E232">
        <f t="shared" si="42"/>
        <v>0.3206250000000038</v>
      </c>
      <c r="F232">
        <f t="shared" si="39"/>
        <v>0.00042728215408120013</v>
      </c>
      <c r="G232">
        <f t="shared" si="40"/>
        <v>0.34653988226464905</v>
      </c>
      <c r="H232">
        <f t="shared" si="43"/>
        <v>135609.42707005062</v>
      </c>
      <c r="I232">
        <f t="shared" si="44"/>
        <v>2.710430980571019E-09</v>
      </c>
      <c r="J232">
        <f t="shared" si="41"/>
        <v>2.2193871752130453E-06</v>
      </c>
      <c r="K232">
        <f t="shared" si="48"/>
        <v>0.5261265916070497</v>
      </c>
      <c r="M232">
        <f t="shared" si="45"/>
        <v>1.6069850840075617</v>
      </c>
      <c r="N232">
        <f t="shared" si="46"/>
        <v>0.6774086122933436</v>
      </c>
      <c r="O232">
        <f t="shared" si="49"/>
        <v>2.7104424141863584E-09</v>
      </c>
      <c r="P232">
        <f t="shared" si="47"/>
        <v>0.47387340839295033</v>
      </c>
      <c r="U232">
        <v>16364</v>
      </c>
      <c r="V232">
        <f t="shared" si="50"/>
        <v>127.92185114357906</v>
      </c>
      <c r="W232">
        <f t="shared" si="51"/>
        <v>7.879628923804817E-06</v>
      </c>
      <c r="X232">
        <v>8.045734050730209E-06</v>
      </c>
    </row>
    <row r="233" spans="5:24" ht="15" customHeight="1">
      <c r="E233">
        <f t="shared" si="42"/>
        <v>0.3187500000000038</v>
      </c>
      <c r="F233">
        <f t="shared" si="39"/>
        <v>0.00041250728271487354</v>
      </c>
      <c r="G233">
        <f t="shared" si="40"/>
        <v>0.34881227042636664</v>
      </c>
      <c r="H233">
        <f t="shared" si="43"/>
        <v>136487.15745950208</v>
      </c>
      <c r="I233">
        <f t="shared" si="44"/>
        <v>2.6490414958960446E-09</v>
      </c>
      <c r="J233">
        <f t="shared" si="41"/>
        <v>2.1286852306040828E-06</v>
      </c>
      <c r="K233">
        <f t="shared" si="48"/>
        <v>0.523111153582833</v>
      </c>
      <c r="M233">
        <f t="shared" si="45"/>
        <v>1.608233612915555</v>
      </c>
      <c r="N233">
        <f t="shared" si="46"/>
        <v>0.665882084263103</v>
      </c>
      <c r="O233">
        <f t="shared" si="49"/>
        <v>2.6490522756187443E-09</v>
      </c>
      <c r="P233">
        <f t="shared" si="47"/>
        <v>0.476888846417167</v>
      </c>
      <c r="U233">
        <v>16436</v>
      </c>
      <c r="V233">
        <f t="shared" si="50"/>
        <v>128.20296408429877</v>
      </c>
      <c r="W233">
        <f t="shared" si="51"/>
        <v>7.896944696198266E-06</v>
      </c>
      <c r="X233">
        <v>8.06206764027671E-06</v>
      </c>
    </row>
    <row r="234" spans="5:24" ht="15" customHeight="1">
      <c r="E234">
        <f t="shared" si="42"/>
        <v>0.3168750000000038</v>
      </c>
      <c r="F234">
        <f t="shared" si="39"/>
        <v>0.00039816063441742836</v>
      </c>
      <c r="G234">
        <f t="shared" si="40"/>
        <v>0.35108960394747774</v>
      </c>
      <c r="H234">
        <f t="shared" si="43"/>
        <v>137375.79777591393</v>
      </c>
      <c r="I234">
        <f t="shared" si="44"/>
        <v>2.5886919686374767E-09</v>
      </c>
      <c r="J234">
        <f t="shared" si="41"/>
        <v>2.0413241260876233E-06</v>
      </c>
      <c r="K234">
        <f t="shared" si="48"/>
        <v>0.5200934146251976</v>
      </c>
      <c r="M234">
        <f t="shared" si="45"/>
        <v>1.6094607774055212</v>
      </c>
      <c r="N234">
        <f t="shared" si="46"/>
        <v>0.6544877279819635</v>
      </c>
      <c r="O234">
        <f t="shared" si="49"/>
        <v>2.5887021290872266E-09</v>
      </c>
      <c r="P234">
        <f t="shared" si="47"/>
        <v>0.47990658537480235</v>
      </c>
      <c r="U234">
        <v>16508</v>
      </c>
      <c r="V234">
        <f t="shared" si="50"/>
        <v>128.48346197079218</v>
      </c>
      <c r="W234">
        <f t="shared" si="51"/>
        <v>7.91422258296836E-06</v>
      </c>
      <c r="X234">
        <v>8.078401229823212E-06</v>
      </c>
    </row>
    <row r="235" spans="5:24" ht="15" customHeight="1">
      <c r="E235">
        <f t="shared" si="42"/>
        <v>0.3150000000000038</v>
      </c>
      <c r="F235">
        <f t="shared" si="39"/>
        <v>0.0003842322220800276</v>
      </c>
      <c r="G235">
        <f t="shared" si="40"/>
        <v>0.3533718721120809</v>
      </c>
      <c r="H235">
        <f t="shared" si="43"/>
        <v>138275.54939310555</v>
      </c>
      <c r="I235">
        <f t="shared" si="44"/>
        <v>2.52937078921708E-09</v>
      </c>
      <c r="J235">
        <f t="shared" si="41"/>
        <v>1.957192127321842E-06</v>
      </c>
      <c r="K235">
        <f t="shared" si="48"/>
        <v>0.5170734143307143</v>
      </c>
      <c r="M235">
        <f t="shared" si="45"/>
        <v>1.610666823724453</v>
      </c>
      <c r="N235">
        <f t="shared" si="46"/>
        <v>0.6432247034303156</v>
      </c>
      <c r="O235">
        <f t="shared" si="49"/>
        <v>2.529380363210688E-09</v>
      </c>
      <c r="P235">
        <f t="shared" si="47"/>
        <v>0.4829265856692857</v>
      </c>
      <c r="U235">
        <v>16580</v>
      </c>
      <c r="V235">
        <f t="shared" si="50"/>
        <v>128.76334882255898</v>
      </c>
      <c r="W235">
        <f t="shared" si="51"/>
        <v>7.931462831705059E-06</v>
      </c>
      <c r="X235">
        <v>8.093774019984627E-06</v>
      </c>
    </row>
    <row r="236" spans="5:24" ht="15" customHeight="1">
      <c r="E236">
        <f t="shared" si="42"/>
        <v>0.31312500000000376</v>
      </c>
      <c r="F236">
        <f t="shared" si="39"/>
        <v>0.0003707122343129737</v>
      </c>
      <c r="G236">
        <f t="shared" si="40"/>
        <v>0.35565906427363375</v>
      </c>
      <c r="H236">
        <f t="shared" si="43"/>
        <v>139186.6186302779</v>
      </c>
      <c r="I236">
        <f t="shared" si="44"/>
        <v>2.471066409765103E-09</v>
      </c>
      <c r="J236">
        <f t="shared" si="41"/>
        <v>1.8761809745642592E-06</v>
      </c>
      <c r="K236">
        <f t="shared" si="48"/>
        <v>0.5140511918371808</v>
      </c>
      <c r="M236">
        <f t="shared" si="45"/>
        <v>1.6118519965511762</v>
      </c>
      <c r="N236">
        <f t="shared" si="46"/>
        <v>0.6320921742523449</v>
      </c>
      <c r="O236">
        <f t="shared" si="49"/>
        <v>2.4710754286704604E-09</v>
      </c>
      <c r="P236">
        <f t="shared" si="47"/>
        <v>0.48594880816281916</v>
      </c>
      <c r="U236">
        <v>16652</v>
      </c>
      <c r="V236">
        <f t="shared" si="50"/>
        <v>129.0426286155083</v>
      </c>
      <c r="W236">
        <f t="shared" si="51"/>
        <v>7.948665687313267E-06</v>
      </c>
      <c r="X236">
        <v>8.112029208301306E-06</v>
      </c>
    </row>
    <row r="237" spans="5:24" ht="15" customHeight="1">
      <c r="E237">
        <f t="shared" si="42"/>
        <v>0.31125000000000375</v>
      </c>
      <c r="F237">
        <f t="shared" si="39"/>
        <v>0.00035759103337236947</v>
      </c>
      <c r="G237">
        <f t="shared" si="40"/>
        <v>0.35795116985420894</v>
      </c>
      <c r="H237">
        <f t="shared" si="43"/>
        <v>140109.216903995</v>
      </c>
      <c r="I237">
        <f t="shared" si="44"/>
        <v>2.4137673441573E-09</v>
      </c>
      <c r="J237">
        <f t="shared" si="41"/>
        <v>1.798185777421054E-06</v>
      </c>
      <c r="K237">
        <f t="shared" si="48"/>
        <v>0.5110267858265505</v>
      </c>
      <c r="M237">
        <f t="shared" si="45"/>
        <v>1.6130165390028615</v>
      </c>
      <c r="N237">
        <f t="shared" si="46"/>
        <v>0.6210893075654885</v>
      </c>
      <c r="O237">
        <f t="shared" si="49"/>
        <v>2.4137758377916457E-09</v>
      </c>
      <c r="P237">
        <f t="shared" si="47"/>
        <v>0.4889732141734495</v>
      </c>
      <c r="U237">
        <v>16724</v>
      </c>
      <c r="V237">
        <f t="shared" si="50"/>
        <v>129.3213052826177</v>
      </c>
      <c r="W237">
        <f t="shared" si="51"/>
        <v>7.965831392053422E-06</v>
      </c>
      <c r="X237">
        <v>8.12163720215219E-06</v>
      </c>
    </row>
    <row r="238" spans="5:24" ht="15" customHeight="1">
      <c r="E238">
        <f t="shared" si="42"/>
        <v>0.30937500000000373</v>
      </c>
      <c r="F238">
        <f t="shared" si="39"/>
        <v>0.0003448591530990851</v>
      </c>
      <c r="G238">
        <f t="shared" si="40"/>
        <v>0.3602481783437589</v>
      </c>
      <c r="H238">
        <f t="shared" si="43"/>
        <v>141043.5608857866</v>
      </c>
      <c r="I238">
        <f t="shared" si="44"/>
        <v>2.3574621680565307E-09</v>
      </c>
      <c r="J238">
        <f t="shared" si="41"/>
        <v>1.723104912899015E-06</v>
      </c>
      <c r="K238">
        <f t="shared" si="48"/>
        <v>0.5080002345278479</v>
      </c>
      <c r="M238">
        <f t="shared" si="45"/>
        <v>1.6141606926413608</v>
      </c>
      <c r="N238">
        <f t="shared" si="46"/>
        <v>0.610215273866288</v>
      </c>
      <c r="O238">
        <f t="shared" si="49"/>
        <v>2.357470164508957E-09</v>
      </c>
      <c r="P238">
        <f t="shared" si="47"/>
        <v>0.4919997654721521</v>
      </c>
      <c r="U238">
        <v>16796</v>
      </c>
      <c r="V238">
        <f t="shared" si="50"/>
        <v>129.59938271457932</v>
      </c>
      <c r="W238">
        <f t="shared" si="51"/>
        <v>7.9829601855813E-06</v>
      </c>
      <c r="X238">
        <v>8.138931591083781E-06</v>
      </c>
    </row>
    <row r="239" spans="5:24" ht="15" customHeight="1">
      <c r="E239">
        <f t="shared" si="42"/>
        <v>0.3075000000000037</v>
      </c>
      <c r="F239">
        <f t="shared" si="39"/>
        <v>0.0003325072968700243</v>
      </c>
      <c r="G239">
        <f t="shared" si="40"/>
        <v>0.3625500792993938</v>
      </c>
      <c r="H239">
        <f t="shared" si="43"/>
        <v>141989.87266561412</v>
      </c>
      <c r="I239">
        <f t="shared" si="44"/>
        <v>2.3021395189511457E-09</v>
      </c>
      <c r="J239">
        <f t="shared" si="41"/>
        <v>1.6508399266475227E-06</v>
      </c>
      <c r="K239">
        <f t="shared" si="48"/>
        <v>0.5049715757200735</v>
      </c>
      <c r="M239">
        <f t="shared" si="45"/>
        <v>1.6152846974797206</v>
      </c>
      <c r="N239">
        <f t="shared" si="46"/>
        <v>0.5994692471252469</v>
      </c>
      <c r="O239">
        <f t="shared" si="49"/>
        <v>2.302147045057454E-09</v>
      </c>
      <c r="P239">
        <f t="shared" si="47"/>
        <v>0.49502842427992655</v>
      </c>
      <c r="U239">
        <v>16868</v>
      </c>
      <c r="V239">
        <f t="shared" si="50"/>
        <v>129.87686476043376</v>
      </c>
      <c r="W239">
        <f t="shared" si="51"/>
        <v>8.000052304987054E-06</v>
      </c>
      <c r="X239">
        <v>8.155265180630283E-06</v>
      </c>
    </row>
    <row r="240" spans="5:24" ht="15" customHeight="1">
      <c r="E240">
        <f t="shared" si="42"/>
        <v>0.3056250000000037</v>
      </c>
      <c r="F240">
        <f t="shared" si="39"/>
        <v>0.0003205263355617005</v>
      </c>
      <c r="G240">
        <f t="shared" si="40"/>
        <v>0.36485686234466885</v>
      </c>
      <c r="H240">
        <f t="shared" si="43"/>
        <v>142948.3799214563</v>
      </c>
      <c r="I240">
        <f t="shared" si="44"/>
        <v>2.2477880961960197E-09</v>
      </c>
      <c r="J240">
        <f t="shared" si="41"/>
        <v>1.5812954372823064E-06</v>
      </c>
      <c r="K240">
        <f t="shared" si="48"/>
        <v>0.5019408467350952</v>
      </c>
      <c r="M240">
        <f t="shared" si="45"/>
        <v>1.616388791988399</v>
      </c>
      <c r="N240">
        <f t="shared" si="46"/>
        <v>0.5888504046284975</v>
      </c>
      <c r="O240">
        <f t="shared" si="49"/>
        <v>2.247795177669937E-09</v>
      </c>
      <c r="P240">
        <f t="shared" si="47"/>
        <v>0.4980591532649048</v>
      </c>
      <c r="U240">
        <v>16940</v>
      </c>
      <c r="V240">
        <f t="shared" si="50"/>
        <v>130.15375522819156</v>
      </c>
      <c r="W240">
        <f t="shared" si="51"/>
        <v>8.017107984833504E-06</v>
      </c>
      <c r="X240">
        <v>8.169677171406612E-06</v>
      </c>
    </row>
    <row r="241" spans="5:24" ht="15" customHeight="1">
      <c r="E241">
        <f t="shared" si="42"/>
        <v>0.3037500000000037</v>
      </c>
      <c r="F241">
        <f t="shared" si="39"/>
        <v>0.00030890730552611626</v>
      </c>
      <c r="G241">
        <f t="shared" si="40"/>
        <v>0.3671685171688834</v>
      </c>
      <c r="H241">
        <f t="shared" si="43"/>
        <v>143919.31609528192</v>
      </c>
      <c r="I241">
        <f t="shared" si="44"/>
        <v>2.1943966610511197E-09</v>
      </c>
      <c r="J241">
        <f t="shared" si="41"/>
        <v>1.5143790436866512E-06</v>
      </c>
      <c r="K241">
        <f t="shared" si="48"/>
        <v>0.4989080844605308</v>
      </c>
      <c r="M241">
        <f t="shared" si="45"/>
        <v>1.6174732131010099</v>
      </c>
      <c r="N241">
        <f t="shared" si="46"/>
        <v>0.5783579267257959</v>
      </c>
      <c r="O241">
        <f t="shared" si="49"/>
        <v>2.1944033219272916E-09</v>
      </c>
      <c r="P241">
        <f t="shared" si="47"/>
        <v>0.5010919155394692</v>
      </c>
      <c r="U241">
        <v>17012</v>
      </c>
      <c r="V241">
        <f t="shared" si="50"/>
        <v>130.43005788544295</v>
      </c>
      <c r="W241">
        <f t="shared" si="51"/>
        <v>8.034127457193691E-06</v>
      </c>
      <c r="X241">
        <v>8.185049961568025E-06</v>
      </c>
    </row>
    <row r="242" spans="5:24" ht="15" customHeight="1">
      <c r="E242">
        <f t="shared" si="42"/>
        <v>0.30187500000000367</v>
      </c>
      <c r="F242">
        <f t="shared" si="39"/>
        <v>0.00029764140657894517</v>
      </c>
      <c r="G242">
        <f t="shared" si="40"/>
        <v>0.36948503352638884</v>
      </c>
      <c r="H242">
        <f t="shared" si="43"/>
        <v>144902.9205756925</v>
      </c>
      <c r="I242">
        <f t="shared" si="44"/>
        <v>2.141954036723397E-09</v>
      </c>
      <c r="J242">
        <f t="shared" si="41"/>
        <v>1.4500012351896911E-06</v>
      </c>
      <c r="K242">
        <f t="shared" si="48"/>
        <v>0.49587332534261724</v>
      </c>
      <c r="M242">
        <f t="shared" si="45"/>
        <v>1.6185381962205685</v>
      </c>
      <c r="N242">
        <f t="shared" si="46"/>
        <v>0.5679909970979224</v>
      </c>
      <c r="O242">
        <f t="shared" si="49"/>
        <v>2.1419603000891573E-09</v>
      </c>
      <c r="P242">
        <f t="shared" si="47"/>
        <v>0.5041266746573827</v>
      </c>
      <c r="U242">
        <v>17084</v>
      </c>
      <c r="V242">
        <f t="shared" si="50"/>
        <v>130.70577645995604</v>
      </c>
      <c r="W242">
        <f t="shared" si="51"/>
        <v>8.051110951687726E-06</v>
      </c>
      <c r="X242">
        <v>8.19946195234435E-06</v>
      </c>
    </row>
    <row r="243" spans="5:24" ht="15" customHeight="1">
      <c r="E243">
        <f t="shared" si="42"/>
        <v>0.30000000000000365</v>
      </c>
      <c r="F243">
        <f t="shared" si="39"/>
        <v>0.0002867200000000209</v>
      </c>
      <c r="G243">
        <f t="shared" si="40"/>
        <v>0.3718064012359076</v>
      </c>
      <c r="H243">
        <f t="shared" si="43"/>
        <v>145899.4388875301</v>
      </c>
      <c r="I243">
        <f t="shared" si="44"/>
        <v>2.0904491084061664E-09</v>
      </c>
      <c r="J243">
        <f t="shared" si="41"/>
        <v>1.3880753045251302E-06</v>
      </c>
      <c r="K243">
        <f t="shared" si="48"/>
        <v>0.49283660538907015</v>
      </c>
      <c r="M243">
        <f t="shared" si="45"/>
        <v>1.6195839752251178</v>
      </c>
      <c r="N243">
        <f t="shared" si="46"/>
        <v>0.5577488024262797</v>
      </c>
      <c r="O243">
        <f t="shared" si="49"/>
        <v>2.090454996133898E-09</v>
      </c>
      <c r="P243">
        <f t="shared" si="47"/>
        <v>0.5071633946109297</v>
      </c>
      <c r="U243">
        <v>17156</v>
      </c>
      <c r="V243">
        <f t="shared" si="50"/>
        <v>130.98091464026353</v>
      </c>
      <c r="W243">
        <f t="shared" si="51"/>
        <v>8.068058695518924E-06</v>
      </c>
      <c r="X243">
        <v>8.214834742505766E-06</v>
      </c>
    </row>
    <row r="244" spans="5:24" ht="15" customHeight="1">
      <c r="E244">
        <f t="shared" si="42"/>
        <v>0.29812500000000364</v>
      </c>
      <c r="F244">
        <f t="shared" si="39"/>
        <v>0.000276134606546131</v>
      </c>
      <c r="G244">
        <f t="shared" si="40"/>
        <v>0.3741326101798621</v>
      </c>
      <c r="H244">
        <f t="shared" si="43"/>
        <v>146909.12288876134</v>
      </c>
      <c r="I244">
        <f t="shared" si="44"/>
        <v>2.039870823319122E-09</v>
      </c>
      <c r="J244">
        <f t="shared" si="41"/>
        <v>1.3285172634773017E-06</v>
      </c>
      <c r="K244">
        <f t="shared" si="48"/>
        <v>0.48979796017193244</v>
      </c>
      <c r="M244">
        <f t="shared" si="45"/>
        <v>1.6206107824734417</v>
      </c>
      <c r="N244">
        <f t="shared" si="46"/>
        <v>0.5476305324394323</v>
      </c>
      <c r="O244">
        <f t="shared" si="49"/>
        <v>2.0398763562355276E-09</v>
      </c>
      <c r="P244">
        <f t="shared" si="47"/>
        <v>0.5102020398280674</v>
      </c>
      <c r="U244">
        <v>17228</v>
      </c>
      <c r="V244">
        <f t="shared" si="50"/>
        <v>131.25547607623844</v>
      </c>
      <c r="W244">
        <f t="shared" si="51"/>
        <v>8.084970913509273E-06</v>
      </c>
      <c r="X244">
        <v>8.232129131437355E-06</v>
      </c>
    </row>
    <row r="245" spans="5:24" ht="15" customHeight="1">
      <c r="E245">
        <f t="shared" si="42"/>
        <v>0.2962500000000036</v>
      </c>
      <c r="F245">
        <f t="shared" si="39"/>
        <v>0.0002658769044761134</v>
      </c>
      <c r="G245">
        <f t="shared" si="40"/>
        <v>0.3764636503037133</v>
      </c>
      <c r="H245">
        <f t="shared" si="43"/>
        <v>147932.23097496564</v>
      </c>
      <c r="I245">
        <f t="shared" si="44"/>
        <v>1.9902081907502345E-09</v>
      </c>
      <c r="J245">
        <f t="shared" si="41"/>
        <v>1.2712457611249101E-06</v>
      </c>
      <c r="K245">
        <f t="shared" si="48"/>
        <v>0.48675742483041273</v>
      </c>
      <c r="M245">
        <f t="shared" si="45"/>
        <v>1.6216188488105132</v>
      </c>
      <c r="N245">
        <f t="shared" si="46"/>
        <v>0.5376353797714728</v>
      </c>
      <c r="O245">
        <f t="shared" si="49"/>
        <v>1.9902133885249276E-09</v>
      </c>
      <c r="P245">
        <f t="shared" si="47"/>
        <v>0.5132425751695872</v>
      </c>
      <c r="U245">
        <v>17300</v>
      </c>
      <c r="V245">
        <f t="shared" si="50"/>
        <v>131.52946437965906</v>
      </c>
      <c r="W245">
        <f t="shared" si="51"/>
        <v>8.101847828134236E-06</v>
      </c>
      <c r="X245">
        <v>8.24846272098386E-06</v>
      </c>
    </row>
    <row r="246" spans="5:24" ht="15" customHeight="1">
      <c r="E246">
        <f t="shared" si="42"/>
        <v>0.2943750000000036</v>
      </c>
      <c r="F246">
        <f t="shared" si="39"/>
        <v>0.00025593872758825846</v>
      </c>
      <c r="G246">
        <f t="shared" si="40"/>
        <v>0.37879951161530895</v>
      </c>
      <c r="H246">
        <f t="shared" si="43"/>
        <v>148969.02829177064</v>
      </c>
      <c r="I246">
        <f t="shared" si="44"/>
        <v>1.9414502820957983E-09</v>
      </c>
      <c r="J246">
        <f t="shared" si="41"/>
        <v>1.2161820045961016E-06</v>
      </c>
      <c r="K246">
        <f t="shared" si="48"/>
        <v>0.4837150340737134</v>
      </c>
      <c r="M246">
        <f t="shared" si="45"/>
        <v>1.6226084035729709</v>
      </c>
      <c r="N246">
        <f t="shared" si="46"/>
        <v>0.5277625399774166</v>
      </c>
      <c r="O246">
        <f t="shared" si="49"/>
        <v>1.941455163435883E-09</v>
      </c>
      <c r="P246">
        <f t="shared" si="47"/>
        <v>0.5162849659262865</v>
      </c>
      <c r="U246">
        <v>17372</v>
      </c>
      <c r="V246">
        <f t="shared" si="50"/>
        <v>131.80288312476324</v>
      </c>
      <c r="W246">
        <f t="shared" si="51"/>
        <v>8.118689659556884E-06</v>
      </c>
      <c r="X246">
        <v>8.264796310530362E-06</v>
      </c>
    </row>
    <row r="247" spans="5:24" ht="15" customHeight="1">
      <c r="E247">
        <f t="shared" si="42"/>
        <v>0.2925000000000036</v>
      </c>
      <c r="F247">
        <f t="shared" si="39"/>
        <v>0.0002463120632700181</v>
      </c>
      <c r="G247">
        <f t="shared" si="40"/>
        <v>0.38114018418424034</v>
      </c>
      <c r="H247">
        <f t="shared" si="43"/>
        <v>150019.78695559717</v>
      </c>
      <c r="I247">
        <f t="shared" si="44"/>
        <v>1.8935862309017735E-09</v>
      </c>
      <c r="J247">
        <f t="shared" si="41"/>
        <v>1.163249682251668E-06</v>
      </c>
      <c r="K247">
        <f t="shared" si="48"/>
        <v>0.48067082218384904</v>
      </c>
      <c r="M247">
        <f t="shared" si="45"/>
        <v>1.6235796745943296</v>
      </c>
      <c r="N247">
        <f t="shared" si="46"/>
        <v>0.5180112113913301</v>
      </c>
      <c r="O247">
        <f t="shared" si="49"/>
        <v>1.8935908134618087E-09</v>
      </c>
      <c r="P247">
        <f t="shared" si="47"/>
        <v>0.5193291778161508</v>
      </c>
      <c r="U247">
        <v>17444</v>
      </c>
      <c r="V247">
        <f t="shared" si="50"/>
        <v>132.07573584879245</v>
      </c>
      <c r="W247">
        <f t="shared" si="51"/>
        <v>8.135496625661418E-06</v>
      </c>
      <c r="X247">
        <v>8.281129900076865E-06</v>
      </c>
    </row>
    <row r="248" spans="5:24" ht="15" customHeight="1">
      <c r="E248">
        <f t="shared" si="42"/>
        <v>0.2906250000000036</v>
      </c>
      <c r="F248">
        <f t="shared" si="39"/>
        <v>0.00023698905056001516</v>
      </c>
      <c r="G248">
        <f t="shared" si="40"/>
        <v>0.3834856581412095</v>
      </c>
      <c r="H248">
        <f t="shared" si="43"/>
        <v>151084.7862830944</v>
      </c>
      <c r="I248">
        <f t="shared" si="44"/>
        <v>1.8466052329049106E-09</v>
      </c>
      <c r="J248">
        <f t="shared" si="41"/>
        <v>1.112374889216184E-06</v>
      </c>
      <c r="K248">
        <f t="shared" si="48"/>
        <v>0.47762482301845477</v>
      </c>
      <c r="M248">
        <f t="shared" si="45"/>
        <v>1.6245328882102803</v>
      </c>
      <c r="N248">
        <f t="shared" si="46"/>
        <v>0.5083805951737002</v>
      </c>
      <c r="O248">
        <f t="shared" si="49"/>
        <v>1.8466095336074789E-09</v>
      </c>
      <c r="P248">
        <f t="shared" si="47"/>
        <v>0.5223751769815451</v>
      </c>
      <c r="U248">
        <v>17516</v>
      </c>
      <c r="V248">
        <f t="shared" si="50"/>
        <v>132.34802605252563</v>
      </c>
      <c r="W248">
        <f t="shared" si="51"/>
        <v>8.15226894208605E-06</v>
      </c>
      <c r="X248">
        <v>8.2945810914681E-06</v>
      </c>
    </row>
    <row r="249" spans="5:24" ht="15" customHeight="1">
      <c r="E249">
        <f t="shared" si="42"/>
        <v>0.28875000000000356</v>
      </c>
      <c r="F249">
        <f t="shared" si="39"/>
        <v>0.00022796197822236053</v>
      </c>
      <c r="G249">
        <f t="shared" si="40"/>
        <v>0.3858359236774053</v>
      </c>
      <c r="H249">
        <f t="shared" si="43"/>
        <v>152164.31302966585</v>
      </c>
      <c r="I249">
        <f t="shared" si="44"/>
        <v>1.8004965460741897E-09</v>
      </c>
      <c r="J249">
        <f t="shared" si="41"/>
        <v>1.0634860551798463E-06</v>
      </c>
      <c r="K249">
        <f t="shared" si="48"/>
        <v>0.47457707001358557</v>
      </c>
      <c r="M249">
        <f t="shared" si="45"/>
        <v>1.6254682692635747</v>
      </c>
      <c r="N249">
        <f t="shared" si="46"/>
        <v>0.49886989509033697</v>
      </c>
      <c r="O249">
        <f t="shared" si="49"/>
        <v>1.8005005808533225E-09</v>
      </c>
      <c r="P249">
        <f t="shared" si="47"/>
        <v>0.5254229299864144</v>
      </c>
      <c r="U249">
        <v>17588</v>
      </c>
      <c r="V249">
        <f t="shared" si="50"/>
        <v>132.61975720080324</v>
      </c>
      <c r="W249">
        <f t="shared" si="51"/>
        <v>8.169006822255278E-06</v>
      </c>
      <c r="X249">
        <v>8.311875480399692E-06</v>
      </c>
    </row>
    <row r="250" spans="5:24" ht="15" customHeight="1">
      <c r="E250">
        <f t="shared" si="42"/>
        <v>0.28687500000000354</v>
      </c>
      <c r="F250">
        <f t="shared" si="39"/>
        <v>0.00021922328283327552</v>
      </c>
      <c r="G250">
        <f t="shared" si="40"/>
        <v>0.38819097104388783</v>
      </c>
      <c r="H250">
        <f t="shared" si="43"/>
        <v>153258.66163750837</v>
      </c>
      <c r="I250">
        <f t="shared" si="44"/>
        <v>1.7552494906525695E-09</v>
      </c>
      <c r="J250">
        <f t="shared" si="41"/>
        <v>1.0165138743965476E-06</v>
      </c>
      <c r="K250">
        <f t="shared" si="48"/>
        <v>0.4715275961865062</v>
      </c>
      <c r="M250">
        <f t="shared" si="45"/>
        <v>1.6263860411089996</v>
      </c>
      <c r="N250">
        <f t="shared" si="46"/>
        <v>0.4894783175599808</v>
      </c>
      <c r="O250">
        <f t="shared" si="49"/>
        <v>1.7552532746023175E-09</v>
      </c>
      <c r="P250">
        <f t="shared" si="47"/>
        <v>0.5284724038134938</v>
      </c>
      <c r="U250">
        <v>17660</v>
      </c>
      <c r="V250">
        <f t="shared" si="50"/>
        <v>132.89093272304171</v>
      </c>
      <c r="W250">
        <f t="shared" si="51"/>
        <v>8.185710477411578E-06</v>
      </c>
      <c r="X250">
        <v>8.326287471176019E-06</v>
      </c>
    </row>
    <row r="251" spans="5:24" ht="15" customHeight="1">
      <c r="E251">
        <f t="shared" si="42"/>
        <v>0.28500000000000353</v>
      </c>
      <c r="F251">
        <f t="shared" si="39"/>
        <v>0.0002107655468800157</v>
      </c>
      <c r="G251">
        <f t="shared" si="40"/>
        <v>0.3905507905509814</v>
      </c>
      <c r="H251">
        <f t="shared" si="43"/>
        <v>154368.13449360867</v>
      </c>
      <c r="I251">
        <f t="shared" si="44"/>
        <v>1.7108534491988276E-09</v>
      </c>
      <c r="J251">
        <f t="shared" si="41"/>
        <v>9.713912378063807E-07</v>
      </c>
      <c r="K251">
        <f t="shared" si="48"/>
        <v>0.468476434138472</v>
      </c>
      <c r="M251">
        <f t="shared" si="45"/>
        <v>1.6272864256182316</v>
      </c>
      <c r="N251">
        <f t="shared" si="46"/>
        <v>0.4802050715903524</v>
      </c>
      <c r="O251">
        <f t="shared" si="49"/>
        <v>1.71085699671129E-09</v>
      </c>
      <c r="P251">
        <f t="shared" si="47"/>
        <v>0.531523565861528</v>
      </c>
      <c r="U251">
        <v>17732</v>
      </c>
      <c r="V251">
        <f t="shared" si="50"/>
        <v>133.16155601373845</v>
      </c>
      <c r="W251">
        <f t="shared" si="51"/>
        <v>8.20238011664652E-06</v>
      </c>
      <c r="X251">
        <v>8.339738662567257E-06</v>
      </c>
    </row>
    <row r="252" spans="5:24" ht="15" customHeight="1">
      <c r="E252">
        <f t="shared" si="42"/>
        <v>0.2831250000000035</v>
      </c>
      <c r="F252">
        <f t="shared" si="39"/>
        <v>0.00020258149687210245</v>
      </c>
      <c r="G252">
        <f t="shared" si="40"/>
        <v>0.3929153725676771</v>
      </c>
      <c r="H252">
        <f t="shared" si="43"/>
        <v>155493.04219816567</v>
      </c>
      <c r="I252">
        <f t="shared" si="44"/>
        <v>1.667297866629847E-09</v>
      </c>
      <c r="J252">
        <f t="shared" si="41"/>
        <v>9.280531672133972E-07</v>
      </c>
      <c r="K252">
        <f t="shared" si="48"/>
        <v>0.4654236160575012</v>
      </c>
      <c r="M252">
        <f t="shared" si="45"/>
        <v>1.628169643184426</v>
      </c>
      <c r="N252">
        <f t="shared" si="46"/>
        <v>0.4710493686369925</v>
      </c>
      <c r="O252">
        <f t="shared" si="49"/>
        <v>1.6673011912464658E-09</v>
      </c>
      <c r="P252">
        <f t="shared" si="47"/>
        <v>0.5345763839424988</v>
      </c>
      <c r="U252">
        <v>17804</v>
      </c>
      <c r="V252">
        <f t="shared" si="50"/>
        <v>133.43163043296744</v>
      </c>
      <c r="W252">
        <f t="shared" si="51"/>
        <v>8.219015946931278E-06</v>
      </c>
      <c r="X252">
        <v>8.357033051498848E-06</v>
      </c>
    </row>
    <row r="253" spans="5:24" ht="15" customHeight="1">
      <c r="E253">
        <f t="shared" si="42"/>
        <v>0.2812500000000035</v>
      </c>
      <c r="F253">
        <f t="shared" si="39"/>
        <v>0.0001946640014648583</v>
      </c>
      <c r="G253">
        <f t="shared" si="40"/>
        <v>0.39528470752104294</v>
      </c>
      <c r="H253">
        <f t="shared" si="43"/>
        <v>156633.70384393178</v>
      </c>
      <c r="I253">
        <f t="shared" si="44"/>
        <v>1.6245722502621004E-09</v>
      </c>
      <c r="J253">
        <f t="shared" si="41"/>
        <v>8.864367514518798E-07</v>
      </c>
      <c r="K253">
        <f t="shared" si="48"/>
        <v>0.46236917372113834</v>
      </c>
      <c r="M253">
        <f t="shared" si="45"/>
        <v>1.6290359127268654</v>
      </c>
      <c r="N253">
        <f t="shared" si="46"/>
        <v>0.46201042263440684</v>
      </c>
      <c r="O253">
        <f t="shared" si="49"/>
        <v>1.624575364853407E-09</v>
      </c>
      <c r="P253">
        <f t="shared" si="47"/>
        <v>0.5376308262788617</v>
      </c>
      <c r="U253">
        <v>17876</v>
      </c>
      <c r="V253">
        <f t="shared" si="50"/>
        <v>133.70115930686615</v>
      </c>
      <c r="W253">
        <f t="shared" si="51"/>
        <v>8.235618173146632E-06</v>
      </c>
      <c r="X253">
        <v>8.37336664104535E-06</v>
      </c>
    </row>
    <row r="254" spans="5:24" ht="15" customHeight="1">
      <c r="E254">
        <f t="shared" si="42"/>
        <v>0.2793750000000035</v>
      </c>
      <c r="F254">
        <f t="shared" si="39"/>
        <v>0.00018700606959524597</v>
      </c>
      <c r="G254">
        <f t="shared" si="40"/>
        <v>0.39765878589564263</v>
      </c>
      <c r="H254">
        <f t="shared" si="43"/>
        <v>157790.44730699513</v>
      </c>
      <c r="I254">
        <f t="shared" si="44"/>
        <v>1.5826661698557033E-09</v>
      </c>
      <c r="J254">
        <f t="shared" si="41"/>
        <v>8.464810844767758E-07</v>
      </c>
      <c r="K254">
        <f t="shared" si="48"/>
        <v>0.4593131384992095</v>
      </c>
      <c r="M254">
        <f t="shared" si="45"/>
        <v>1.6298854516953714</v>
      </c>
      <c r="N254">
        <f t="shared" si="46"/>
        <v>0.45308744986982674</v>
      </c>
      <c r="O254">
        <f t="shared" si="49"/>
        <v>1.582669086561853E-09</v>
      </c>
      <c r="P254">
        <f t="shared" si="47"/>
        <v>0.5406868615007905</v>
      </c>
      <c r="U254">
        <v>17948</v>
      </c>
      <c r="V254">
        <f t="shared" si="50"/>
        <v>133.9701459281134</v>
      </c>
      <c r="W254">
        <f t="shared" si="51"/>
        <v>8.25218699811241E-06</v>
      </c>
      <c r="X254">
        <v>8.3858570330515E-06</v>
      </c>
    </row>
    <row r="255" spans="5:24" ht="15" customHeight="1">
      <c r="E255">
        <f t="shared" si="42"/>
        <v>0.27750000000000347</v>
      </c>
      <c r="F255">
        <f t="shared" si="39"/>
        <v>0.0001796008486300134</v>
      </c>
      <c r="G255">
        <f t="shared" si="40"/>
        <v>0.4000375982329618</v>
      </c>
      <c r="H255">
        <f t="shared" si="43"/>
        <v>158963.60954954982</v>
      </c>
      <c r="I255">
        <f t="shared" si="44"/>
        <v>1.5415692576558918E-09</v>
      </c>
      <c r="J255">
        <f t="shared" si="41"/>
        <v>8.081272053162462E-07</v>
      </c>
      <c r="K255">
        <f t="shared" si="48"/>
        <v>0.4562555413565693</v>
      </c>
      <c r="M255">
        <f t="shared" si="45"/>
        <v>1.6307184760747737</v>
      </c>
      <c r="N255">
        <f t="shared" si="46"/>
        <v>0.44427966901459115</v>
      </c>
      <c r="O255">
        <f t="shared" si="49"/>
        <v>1.5415719881442696E-09</v>
      </c>
      <c r="P255">
        <f t="shared" si="47"/>
        <v>0.5437444586434307</v>
      </c>
      <c r="U255">
        <v>18020</v>
      </c>
      <c r="V255">
        <f t="shared" si="50"/>
        <v>134.23859355639868</v>
      </c>
      <c r="W255">
        <f t="shared" si="51"/>
        <v>8.268722622616387E-06</v>
      </c>
      <c r="X255">
        <v>8.40315142198309E-06</v>
      </c>
    </row>
    <row r="256" spans="5:24" ht="15" customHeight="1">
      <c r="E256">
        <f t="shared" si="42"/>
        <v>0.27562500000000345</v>
      </c>
      <c r="F256">
        <f t="shared" si="39"/>
        <v>0.00017244162252614333</v>
      </c>
      <c r="G256">
        <f t="shared" si="40"/>
        <v>0.4024211351308433</v>
      </c>
      <c r="H256">
        <f t="shared" si="43"/>
        <v>160153.53693523465</v>
      </c>
      <c r="I256">
        <f t="shared" si="44"/>
        <v>1.5012712084365483E-09</v>
      </c>
      <c r="J256">
        <f t="shared" si="41"/>
        <v>7.713180398264482E-07</v>
      </c>
      <c r="K256">
        <f t="shared" si="48"/>
        <v>0.45319641285584006</v>
      </c>
      <c r="M256">
        <f t="shared" si="45"/>
        <v>1.6315352003889376</v>
      </c>
      <c r="N256">
        <f t="shared" si="46"/>
        <v>0.4355863008874176</v>
      </c>
      <c r="O256">
        <f t="shared" si="49"/>
        <v>1.501273763535306E-09</v>
      </c>
      <c r="P256">
        <f t="shared" si="47"/>
        <v>0.5468035871441599</v>
      </c>
      <c r="U256">
        <v>18092</v>
      </c>
      <c r="V256">
        <f t="shared" si="50"/>
        <v>134.506505418883</v>
      </c>
      <c r="W256">
        <f t="shared" si="51"/>
        <v>8.285225245442665E-06</v>
      </c>
      <c r="X256">
        <v>8.416602613374328E-06</v>
      </c>
    </row>
    <row r="257" spans="5:24" ht="15" customHeight="1">
      <c r="E257">
        <f t="shared" si="42"/>
        <v>0.27375000000000344</v>
      </c>
      <c r="F257">
        <f t="shared" si="39"/>
        <v>0.0001655218100036063</v>
      </c>
      <c r="G257">
        <f t="shared" si="40"/>
        <v>0.4048093872429299</v>
      </c>
      <c r="H257">
        <f t="shared" si="43"/>
        <v>161360.58555765147</v>
      </c>
      <c r="I257">
        <f t="shared" si="44"/>
        <v>1.461761779543474E-09</v>
      </c>
      <c r="J257">
        <f t="shared" si="41"/>
        <v>7.359983441908049E-07</v>
      </c>
      <c r="K257">
        <f t="shared" si="48"/>
        <v>0.450135783160143</v>
      </c>
      <c r="M257">
        <f t="shared" si="45"/>
        <v>1.6323358377050865</v>
      </c>
      <c r="N257">
        <f t="shared" si="46"/>
        <v>0.42700656861273484</v>
      </c>
      <c r="O257">
        <f t="shared" si="49"/>
        <v>1.4617641696262276E-09</v>
      </c>
      <c r="P257">
        <f t="shared" si="47"/>
        <v>0.5498642168398569</v>
      </c>
      <c r="U257">
        <v>18164</v>
      </c>
      <c r="V257">
        <f t="shared" si="50"/>
        <v>134.77388471065157</v>
      </c>
      <c r="W257">
        <f t="shared" si="51"/>
        <v>8.301695063399578E-06</v>
      </c>
      <c r="X257">
        <v>8.431014604150654E-06</v>
      </c>
    </row>
    <row r="258" spans="5:24" ht="15" customHeight="1">
      <c r="E258">
        <f t="shared" si="42"/>
        <v>0.2718750000000034</v>
      </c>
      <c r="F258">
        <f t="shared" si="39"/>
        <v>0.00015883496273041975</v>
      </c>
      <c r="G258">
        <f t="shared" si="40"/>
        <v>0.40720234527811405</v>
      </c>
      <c r="H258">
        <f t="shared" si="43"/>
        <v>162585.1215827093</v>
      </c>
      <c r="I258">
        <f t="shared" si="44"/>
        <v>1.4230307909387729E-09</v>
      </c>
      <c r="J258">
        <f t="shared" si="41"/>
        <v>7.021146501080437E-07</v>
      </c>
      <c r="K258">
        <f t="shared" si="48"/>
        <v>0.44707368203582226</v>
      </c>
      <c r="M258">
        <f t="shared" si="45"/>
        <v>1.6331205996377385</v>
      </c>
      <c r="N258">
        <f t="shared" si="46"/>
        <v>0.41853969741438846</v>
      </c>
      <c r="O258">
        <f t="shared" si="49"/>
        <v>1.4230330257871988E-09</v>
      </c>
      <c r="P258">
        <f t="shared" si="47"/>
        <v>0.5529263179641777</v>
      </c>
      <c r="U258">
        <v>18236</v>
      </c>
      <c r="V258">
        <f t="shared" si="50"/>
        <v>135.04073459515837</v>
      </c>
      <c r="W258">
        <f t="shared" si="51"/>
        <v>8.318132271347059E-06</v>
      </c>
      <c r="X258">
        <v>8.441583397386626E-06</v>
      </c>
    </row>
    <row r="259" spans="5:24" ht="15" customHeight="1">
      <c r="E259">
        <f t="shared" si="42"/>
        <v>0.2700000000000034</v>
      </c>
      <c r="F259">
        <f aca="true" t="shared" si="52" ref="F259:F322">$B$8*((E259-$B$5)/(1-$B$5-$B$6))^$B$7</f>
        <v>0.00015237476352001155</v>
      </c>
      <c r="G259">
        <f aca="true" t="shared" si="53" ref="G259:G322">$B$11*((1-E259-$B$6)/(1-$B$5-$B$6))^$B$10</f>
        <v>0.40959999999999575</v>
      </c>
      <c r="H259">
        <f t="shared" si="43"/>
        <v>163827.52160547397</v>
      </c>
      <c r="I259">
        <f t="shared" si="44"/>
        <v>1.385068125242827E-09</v>
      </c>
      <c r="J259">
        <f aca="true" t="shared" si="54" ref="J259:J322">(F259/$B$23)/(F259/$B$23+G259/$B$24)</f>
        <v>6.696152116152259E-07</v>
      </c>
      <c r="K259">
        <f t="shared" si="48"/>
        <v>0.44401013885516105</v>
      </c>
      <c r="M259">
        <f t="shared" si="45"/>
        <v>1.6338896963526455</v>
      </c>
      <c r="N259">
        <f t="shared" si="46"/>
        <v>0.4101849146170622</v>
      </c>
      <c r="O259">
        <f t="shared" si="49"/>
        <v>1.3850702141096247E-09</v>
      </c>
      <c r="P259">
        <f t="shared" si="47"/>
        <v>0.5559898611448388</v>
      </c>
      <c r="U259">
        <v>18308</v>
      </c>
      <c r="V259">
        <f t="shared" si="50"/>
        <v>135.30705820466278</v>
      </c>
      <c r="W259">
        <f t="shared" si="51"/>
        <v>8.334537062223543E-06</v>
      </c>
      <c r="X259">
        <v>8.45695618754804E-06</v>
      </c>
    </row>
    <row r="260" spans="5:24" ht="15" customHeight="1">
      <c r="E260">
        <f aca="true" t="shared" si="55" ref="E260:E323">E259-$B$20</f>
        <v>0.2681250000000034</v>
      </c>
      <c r="F260">
        <f t="shared" si="52"/>
        <v>0.00014613502454088756</v>
      </c>
      <c r="G260">
        <f t="shared" si="53"/>
        <v>0.4120023422263477</v>
      </c>
      <c r="H260">
        <f aca="true" t="shared" si="56" ref="H260:H323">MIN($B$16,ABS($B$14)*((E260-$B$5)/($B$17-$B$5))^$B$15-IF($B$17&lt;1-$B$6,ABS($B$14),0))</f>
        <v>165088.17302224695</v>
      </c>
      <c r="I260">
        <f aca="true" t="shared" si="57" ref="I260:I323">-(F260/$B$23)*(G260/$B$24)/(F260/$B$23+G260/$B$24)*$B$29*(H259-H260)/$B$20</f>
        <v>1.3478637277804325E-09</v>
      </c>
      <c r="J260">
        <f t="shared" si="54"/>
        <v>6.384499534938727E-07</v>
      </c>
      <c r="K260">
        <f t="shared" si="48"/>
        <v>0.4409451825990912</v>
      </c>
      <c r="M260">
        <f aca="true" t="shared" si="58" ref="M260:M323">(K259-K260)/$B$20</f>
        <v>1.6346433365705813</v>
      </c>
      <c r="N260">
        <f aca="true" t="shared" si="59" ref="N260:N323">(M260-M259)/$B$20</f>
        <v>0.40194144956574956</v>
      </c>
      <c r="O260">
        <f t="shared" si="49"/>
        <v>1.3478656793635025E-09</v>
      </c>
      <c r="P260">
        <f aca="true" t="shared" si="60" ref="P260:P323">P259+M260*$B$20</f>
        <v>0.5590548174009087</v>
      </c>
      <c r="U260">
        <v>18380</v>
      </c>
      <c r="V260">
        <f t="shared" si="50"/>
        <v>135.5728586406586</v>
      </c>
      <c r="W260">
        <f t="shared" si="51"/>
        <v>8.350909627072389E-06</v>
      </c>
      <c r="X260">
        <v>8.47425057647963E-06</v>
      </c>
    </row>
    <row r="261" spans="5:24" ht="15" customHeight="1">
      <c r="E261">
        <f t="shared" si="55"/>
        <v>0.2662500000000034</v>
      </c>
      <c r="F261">
        <f t="shared" si="52"/>
        <v>0.0001401096855386044</v>
      </c>
      <c r="G261">
        <f t="shared" si="53"/>
        <v>0.4144093628285881</v>
      </c>
      <c r="H261">
        <f t="shared" si="56"/>
        <v>166367.47441863245</v>
      </c>
      <c r="I261">
        <f t="shared" si="57"/>
        <v>1.311407606623958E-09</v>
      </c>
      <c r="J261">
        <f t="shared" si="54"/>
        <v>6.085704212091016E-07</v>
      </c>
      <c r="K261">
        <f aca="true" t="shared" si="61" ref="K261:K324">K260-0.5*K259+0.5*J261+SQRT(0.25*(K259-2*K260-J261)^2-(J261*(2*K260-K259)+0.5*($B$30/($L$4*$L$4))*I261*$B$20*$B$20))</f>
        <v>0.43787884185989534</v>
      </c>
      <c r="M261">
        <f t="shared" si="58"/>
        <v>1.6353817275711318</v>
      </c>
      <c r="N261">
        <f t="shared" si="59"/>
        <v>0.39380853362693813</v>
      </c>
      <c r="O261">
        <f aca="true" t="shared" si="62" ref="O261:O324">K261*N261*2*($L$4*$L$4)/$B$30</f>
        <v>1.311409429228311E-09</v>
      </c>
      <c r="P261">
        <f t="shared" si="60"/>
        <v>0.5621211581401045</v>
      </c>
      <c r="U261">
        <v>18452</v>
      </c>
      <c r="V261">
        <f aca="true" t="shared" si="63" ref="V261:V324">SQRT(U261:U24506)</f>
        <v>135.83813897429545</v>
      </c>
      <c r="W261">
        <f t="shared" si="51"/>
        <v>8.367250155067838E-06</v>
      </c>
      <c r="X261">
        <v>8.487701767870869E-06</v>
      </c>
    </row>
    <row r="262" spans="5:24" ht="15" customHeight="1">
      <c r="E262">
        <f t="shared" si="55"/>
        <v>0.26437500000000336</v>
      </c>
      <c r="F262">
        <f t="shared" si="52"/>
        <v>0.0001342928120700469</v>
      </c>
      <c r="G262">
        <f t="shared" si="53"/>
        <v>0.41682105273126074</v>
      </c>
      <c r="H262">
        <f t="shared" si="56"/>
        <v>167665.83597439955</v>
      </c>
      <c r="I262">
        <f t="shared" si="57"/>
        <v>1.2756898326385765E-09</v>
      </c>
      <c r="J262">
        <f t="shared" si="54"/>
        <v>5.799297323334196E-07</v>
      </c>
      <c r="K262">
        <f t="shared" si="61"/>
        <v>0.4348111448439024</v>
      </c>
      <c r="M262">
        <f t="shared" si="58"/>
        <v>1.636105075196248</v>
      </c>
      <c r="N262">
        <f t="shared" si="59"/>
        <v>0.3857854000620146</v>
      </c>
      <c r="O262">
        <f t="shared" si="62"/>
        <v>1.2756915340915339E-09</v>
      </c>
      <c r="P262">
        <f t="shared" si="60"/>
        <v>0.5651888551560975</v>
      </c>
      <c r="U262">
        <v>18524</v>
      </c>
      <c r="V262">
        <f t="shared" si="63"/>
        <v>136.10290224679267</v>
      </c>
      <c r="W262">
        <f aca="true" t="shared" si="64" ref="W262:W325">2*$L$4*V262*$Q$13</f>
        <v>8.383558833540514E-06</v>
      </c>
      <c r="X262">
        <v>8.504996156802461E-06</v>
      </c>
    </row>
    <row r="263" spans="5:24" ht="15" customHeight="1">
      <c r="E263">
        <f t="shared" si="55"/>
        <v>0.26250000000000334</v>
      </c>
      <c r="F263">
        <f t="shared" si="52"/>
        <v>0.00012867859375000987</v>
      </c>
      <c r="G263">
        <f t="shared" si="53"/>
        <v>0.4192374029115203</v>
      </c>
      <c r="H263">
        <f t="shared" si="56"/>
        <v>168983.67988599074</v>
      </c>
      <c r="I263">
        <f t="shared" si="57"/>
        <v>1.2407005395270241E-09</v>
      </c>
      <c r="J263">
        <f t="shared" si="54"/>
        <v>5.524825294084896E-07</v>
      </c>
      <c r="K263">
        <f t="shared" si="61"/>
        <v>0.43174211937417656</v>
      </c>
      <c r="M263">
        <f t="shared" si="58"/>
        <v>1.636813583853769</v>
      </c>
      <c r="N263">
        <f t="shared" si="59"/>
        <v>0.37787128401115905</v>
      </c>
      <c r="O263">
        <f t="shared" si="62"/>
        <v>1.240702127218154E-09</v>
      </c>
      <c r="P263">
        <f t="shared" si="60"/>
        <v>0.5682578806258234</v>
      </c>
      <c r="U263">
        <v>18596</v>
      </c>
      <c r="V263">
        <f t="shared" si="63"/>
        <v>136.36715146984628</v>
      </c>
      <c r="W263">
        <f t="shared" si="64"/>
        <v>8.399835848002486E-06</v>
      </c>
      <c r="X263">
        <v>8.518447348193696E-06</v>
      </c>
    </row>
    <row r="264" spans="5:24" ht="15" customHeight="1">
      <c r="E264">
        <f t="shared" si="55"/>
        <v>0.2606250000000033</v>
      </c>
      <c r="F264">
        <f t="shared" si="52"/>
        <v>0.0001232613425100851</v>
      </c>
      <c r="G264">
        <f t="shared" si="53"/>
        <v>0.42165840439862734</v>
      </c>
      <c r="H264">
        <f t="shared" si="56"/>
        <v>170321.44080757926</v>
      </c>
      <c r="I264">
        <f t="shared" si="57"/>
        <v>1.2064299238752812E-09</v>
      </c>
      <c r="J264">
        <f t="shared" si="54"/>
        <v>5.261849341997958E-07</v>
      </c>
      <c r="K264">
        <f t="shared" si="61"/>
        <v>0.4286717928932</v>
      </c>
      <c r="M264">
        <f t="shared" si="58"/>
        <v>1.6375074565208259</v>
      </c>
      <c r="N264">
        <f t="shared" si="59"/>
        <v>0.37006542243034346</v>
      </c>
      <c r="O264">
        <f t="shared" si="62"/>
        <v>1.206431404760165E-09</v>
      </c>
      <c r="P264">
        <f t="shared" si="60"/>
        <v>0.5713282071068</v>
      </c>
      <c r="U264">
        <v>18668</v>
      </c>
      <c r="V264">
        <f t="shared" si="63"/>
        <v>136.63088962602856</v>
      </c>
      <c r="W264">
        <f t="shared" si="64"/>
        <v>8.41608138217188E-06</v>
      </c>
      <c r="X264">
        <v>8.534780937740198E-06</v>
      </c>
    </row>
    <row r="265" spans="5:24" ht="15" customHeight="1">
      <c r="E265">
        <f t="shared" si="55"/>
        <v>0.2587500000000033</v>
      </c>
      <c r="F265">
        <f t="shared" si="52"/>
        <v>0.00011803549086985281</v>
      </c>
      <c r="G265">
        <f t="shared" si="53"/>
        <v>0.42408404827344814</v>
      </c>
      <c r="H265">
        <f t="shared" si="56"/>
        <v>171679.5663116286</v>
      </c>
      <c r="I265">
        <f t="shared" si="57"/>
        <v>1.1728682451974307E-09</v>
      </c>
      <c r="J265">
        <f t="shared" si="54"/>
        <v>5.009945033006788E-07</v>
      </c>
      <c r="K265">
        <f t="shared" si="61"/>
        <v>0.4256001924655491</v>
      </c>
      <c r="M265">
        <f t="shared" si="58"/>
        <v>1.6381868947471587</v>
      </c>
      <c r="N265">
        <f t="shared" si="59"/>
        <v>0.3623670540441992</v>
      </c>
      <c r="O265">
        <f t="shared" si="62"/>
        <v>1.1728696258170497E-09</v>
      </c>
      <c r="P265">
        <f t="shared" si="60"/>
        <v>0.574399807534451</v>
      </c>
      <c r="U265">
        <v>18740</v>
      </c>
      <c r="V265">
        <f t="shared" si="63"/>
        <v>136.8941196691808</v>
      </c>
      <c r="W265">
        <f t="shared" si="64"/>
        <v>8.432295617997068E-06</v>
      </c>
      <c r="X265">
        <v>8.549192928516527E-06</v>
      </c>
    </row>
    <row r="266" spans="5:24" ht="15" customHeight="1">
      <c r="E266">
        <f t="shared" si="55"/>
        <v>0.2568750000000033</v>
      </c>
      <c r="F266">
        <f t="shared" si="52"/>
        <v>0.0001129955902203774</v>
      </c>
      <c r="G266">
        <f t="shared" si="53"/>
        <v>0.426514325667962</v>
      </c>
      <c r="H266">
        <f t="shared" si="56"/>
        <v>173058.5173699674</v>
      </c>
      <c r="I266">
        <f t="shared" si="57"/>
        <v>1.140005825982794E-09</v>
      </c>
      <c r="J266">
        <f t="shared" si="54"/>
        <v>4.768701850436975E-07</v>
      </c>
      <c r="K266">
        <f t="shared" si="61"/>
        <v>0.4225273447805646</v>
      </c>
      <c r="M266">
        <f t="shared" si="58"/>
        <v>1.6388520986584019</v>
      </c>
      <c r="N266">
        <f t="shared" si="59"/>
        <v>0.3547754193296745</v>
      </c>
      <c r="O266">
        <f t="shared" si="62"/>
        <v>1.1400071125927323E-09</v>
      </c>
      <c r="P266">
        <f t="shared" si="60"/>
        <v>0.5774726552194355</v>
      </c>
      <c r="U266">
        <v>18812</v>
      </c>
      <c r="V266">
        <f t="shared" si="63"/>
        <v>137.15684452479942</v>
      </c>
      <c r="W266">
        <f t="shared" si="64"/>
        <v>8.448478735680468E-06</v>
      </c>
      <c r="X266">
        <v>8.561683320522675E-06</v>
      </c>
    </row>
    <row r="267" spans="5:24" ht="15" customHeight="1">
      <c r="E267">
        <f t="shared" si="55"/>
        <v>0.2550000000000033</v>
      </c>
      <c r="F267">
        <f t="shared" si="52"/>
        <v>0.00010813630912000833</v>
      </c>
      <c r="G267">
        <f t="shared" si="53"/>
        <v>0.4289492277647745</v>
      </c>
      <c r="H267">
        <f t="shared" si="56"/>
        <v>174458.76885644844</v>
      </c>
      <c r="I267">
        <f t="shared" si="57"/>
        <v>1.1078330517408895E-09</v>
      </c>
      <c r="J267">
        <f t="shared" si="54"/>
        <v>4.5377227767871646E-07</v>
      </c>
      <c r="K267">
        <f t="shared" si="61"/>
        <v>0.4194532761550162</v>
      </c>
      <c r="M267">
        <f t="shared" si="58"/>
        <v>1.639503266959134</v>
      </c>
      <c r="N267">
        <f t="shared" si="59"/>
        <v>0.3472897603905049</v>
      </c>
      <c r="O267">
        <f t="shared" si="62"/>
        <v>1.107834250197602E-09</v>
      </c>
      <c r="P267">
        <f t="shared" si="60"/>
        <v>0.5805467238449838</v>
      </c>
      <c r="U267">
        <v>18884</v>
      </c>
      <c r="V267">
        <f t="shared" si="63"/>
        <v>137.41906709041507</v>
      </c>
      <c r="W267">
        <f t="shared" si="64"/>
        <v>8.464630913701878E-06</v>
      </c>
      <c r="X267">
        <v>8.577056110684088E-06</v>
      </c>
    </row>
    <row r="268" spans="5:24" ht="15" customHeight="1">
      <c r="E268">
        <f t="shared" si="55"/>
        <v>0.25312500000000326</v>
      </c>
      <c r="F268">
        <f t="shared" si="52"/>
        <v>0.00010345243160248605</v>
      </c>
      <c r="G268">
        <f t="shared" si="53"/>
        <v>0.431388745796638</v>
      </c>
      <c r="H268">
        <f t="shared" si="56"/>
        <v>175880.81007232962</v>
      </c>
      <c r="I268">
        <f t="shared" si="57"/>
        <v>1.0763403710489006E-09</v>
      </c>
      <c r="J268">
        <f t="shared" si="54"/>
        <v>4.316623887784867E-07</v>
      </c>
      <c r="K268">
        <f t="shared" si="61"/>
        <v>0.4163780125357613</v>
      </c>
      <c r="M268">
        <f t="shared" si="58"/>
        <v>1.6401405969359573</v>
      </c>
      <c r="N268">
        <f t="shared" si="59"/>
        <v>0.33990932097237214</v>
      </c>
      <c r="O268">
        <f t="shared" si="62"/>
        <v>1.0763414869048536E-09</v>
      </c>
      <c r="P268">
        <f t="shared" si="60"/>
        <v>0.5836219874642388</v>
      </c>
      <c r="U268">
        <v>18956</v>
      </c>
      <c r="V268">
        <f t="shared" si="63"/>
        <v>137.68079023596573</v>
      </c>
      <c r="W268">
        <f t="shared" si="64"/>
        <v>8.480752328841465E-06</v>
      </c>
      <c r="X268">
        <v>8.593389700230592E-06</v>
      </c>
    </row>
    <row r="269" spans="5:24" ht="15" customHeight="1">
      <c r="E269">
        <f t="shared" si="55"/>
        <v>0.25125000000000325</v>
      </c>
      <c r="F269">
        <f t="shared" si="52"/>
        <v>9.893885549735149E-05</v>
      </c>
      <c r="G269">
        <f t="shared" si="53"/>
        <v>0.43383287104597806</v>
      </c>
      <c r="H269">
        <f t="shared" si="56"/>
        <v>177325.14529558024</v>
      </c>
      <c r="I269">
        <f t="shared" si="57"/>
        <v>1.0455182955984628E-09</v>
      </c>
      <c r="J269">
        <f t="shared" si="54"/>
        <v>4.1050339583381506E-07</v>
      </c>
      <c r="K269">
        <f t="shared" si="61"/>
        <v>0.41330157950239804</v>
      </c>
      <c r="M269">
        <f t="shared" si="58"/>
        <v>1.640764284460398</v>
      </c>
      <c r="N269">
        <f t="shared" si="59"/>
        <v>0.33263334636840136</v>
      </c>
      <c r="O269">
        <f t="shared" si="62"/>
        <v>1.045519334051383E-09</v>
      </c>
      <c r="P269">
        <f t="shared" si="60"/>
        <v>0.586698420497602</v>
      </c>
      <c r="U269">
        <v>19028</v>
      </c>
      <c r="V269">
        <f t="shared" si="63"/>
        <v>137.94201680416305</v>
      </c>
      <c r="W269">
        <f t="shared" si="64"/>
        <v>8.496843156202332E-06</v>
      </c>
      <c r="X269">
        <v>8.608762490392007E-06</v>
      </c>
    </row>
    <row r="270" spans="5:24" ht="15" customHeight="1">
      <c r="E270">
        <f t="shared" si="55"/>
        <v>0.24937500000000326</v>
      </c>
      <c r="F270">
        <f t="shared" si="52"/>
        <v>9.459059076266126E-05</v>
      </c>
      <c r="G270">
        <f t="shared" si="53"/>
        <v>0.4362815948444265</v>
      </c>
      <c r="H270">
        <f t="shared" si="56"/>
        <v>178792.2943553901</v>
      </c>
      <c r="I270">
        <f t="shared" si="57"/>
        <v>1.0153574002426872E-09</v>
      </c>
      <c r="J270">
        <f t="shared" si="54"/>
        <v>3.902594080017103E-07</v>
      </c>
      <c r="K270">
        <f t="shared" si="61"/>
        <v>0.4102240022699135</v>
      </c>
      <c r="M270">
        <f t="shared" si="58"/>
        <v>1.6413745239917492</v>
      </c>
      <c r="N270">
        <f t="shared" si="59"/>
        <v>0.32546108338730545</v>
      </c>
      <c r="O270">
        <f t="shared" si="62"/>
        <v>1.0153583661388943E-09</v>
      </c>
      <c r="P270">
        <f t="shared" si="60"/>
        <v>0.5897759977300865</v>
      </c>
      <c r="U270">
        <v>19100</v>
      </c>
      <c r="V270">
        <f t="shared" si="63"/>
        <v>138.20274961085252</v>
      </c>
      <c r="W270">
        <f t="shared" si="64"/>
        <v>8.512903569232701E-06</v>
      </c>
      <c r="X270">
        <v>8.62509607993851E-06</v>
      </c>
    </row>
    <row r="271" spans="5:24" ht="15" customHeight="1">
      <c r="E271">
        <f t="shared" si="55"/>
        <v>0.24750000000000327</v>
      </c>
      <c r="F271">
        <f t="shared" si="52"/>
        <v>9.040275783000715E-05</v>
      </c>
      <c r="G271">
        <f t="shared" si="53"/>
        <v>0.4387349085723591</v>
      </c>
      <c r="H271">
        <f t="shared" si="56"/>
        <v>180282.79323323828</v>
      </c>
      <c r="I271">
        <f t="shared" si="57"/>
        <v>9.85848323044099E-10</v>
      </c>
      <c r="J271">
        <f t="shared" si="54"/>
        <v>3.708957289711106E-07</v>
      </c>
      <c r="K271">
        <f t="shared" si="61"/>
        <v>0.40714530569132606</v>
      </c>
      <c r="M271">
        <f t="shared" si="58"/>
        <v>1.6419715085799722</v>
      </c>
      <c r="N271">
        <f t="shared" si="59"/>
        <v>0.31839178038559623</v>
      </c>
      <c r="O271">
        <f t="shared" si="62"/>
        <v>9.858492211294871E-10</v>
      </c>
      <c r="P271">
        <f t="shared" si="60"/>
        <v>0.5928546943086739</v>
      </c>
      <c r="U271">
        <v>19172</v>
      </c>
      <c r="V271">
        <f t="shared" si="63"/>
        <v>138.4629914453678</v>
      </c>
      <c r="W271">
        <f t="shared" si="64"/>
        <v>8.528933739747736E-06</v>
      </c>
      <c r="X271">
        <v>8.639508070714836E-06</v>
      </c>
    </row>
    <row r="272" spans="5:24" ht="15" customHeight="1">
      <c r="E272">
        <f t="shared" si="55"/>
        <v>0.24562500000000329</v>
      </c>
      <c r="F272">
        <f t="shared" si="52"/>
        <v>8.637058596184048E-05</v>
      </c>
      <c r="G272">
        <f t="shared" si="53"/>
        <v>0.44119280365844155</v>
      </c>
      <c r="H272">
        <f t="shared" si="56"/>
        <v>181797.19469196064</v>
      </c>
      <c r="I272">
        <f t="shared" si="57"/>
        <v>9.569817653223006E-10</v>
      </c>
      <c r="J272">
        <f t="shared" si="54"/>
        <v>3.52378820911987E-07</v>
      </c>
      <c r="K272">
        <f t="shared" si="61"/>
        <v>0.4040655142603233</v>
      </c>
      <c r="M272">
        <f t="shared" si="58"/>
        <v>1.6425554298681533</v>
      </c>
      <c r="N272">
        <f t="shared" si="59"/>
        <v>0.31142468702990794</v>
      </c>
      <c r="O272">
        <f t="shared" si="62"/>
        <v>9.569825998991503E-10</v>
      </c>
      <c r="P272">
        <f t="shared" si="60"/>
        <v>0.5959344857396767</v>
      </c>
      <c r="U272">
        <v>19244</v>
      </c>
      <c r="V272">
        <f t="shared" si="63"/>
        <v>138.7227450708787</v>
      </c>
      <c r="W272">
        <f t="shared" si="64"/>
        <v>8.544933837950988E-06</v>
      </c>
      <c r="X272">
        <v>8.650076863950807E-06</v>
      </c>
    </row>
    <row r="273" spans="5:24" ht="15" customHeight="1">
      <c r="E273">
        <f t="shared" si="55"/>
        <v>0.2437500000000033</v>
      </c>
      <c r="F273">
        <f t="shared" si="52"/>
        <v>8.248941162110045E-05</v>
      </c>
      <c r="G273">
        <f t="shared" si="53"/>
        <v>0.4436552715791804</v>
      </c>
      <c r="H273">
        <f t="shared" si="56"/>
        <v>183336.0689343473</v>
      </c>
      <c r="I273">
        <f t="shared" si="57"/>
        <v>9.287484917029018E-10</v>
      </c>
      <c r="J273">
        <f t="shared" si="54"/>
        <v>3.346762694747641E-07</v>
      </c>
      <c r="K273">
        <f t="shared" si="61"/>
        <v>0.4009846521138948</v>
      </c>
      <c r="M273">
        <f t="shared" si="58"/>
        <v>1.643126478095199</v>
      </c>
      <c r="N273">
        <f t="shared" si="59"/>
        <v>0.3045590544244211</v>
      </c>
      <c r="O273">
        <f t="shared" si="62"/>
        <v>9.287492668299332E-10</v>
      </c>
      <c r="P273">
        <f t="shared" si="60"/>
        <v>0.5990153478861051</v>
      </c>
      <c r="U273">
        <v>19316</v>
      </c>
      <c r="V273">
        <f t="shared" si="63"/>
        <v>138.98201322473352</v>
      </c>
      <c r="W273">
        <f t="shared" si="64"/>
        <v>8.560904032455466E-06</v>
      </c>
      <c r="X273">
        <v>8.663528055342044E-06</v>
      </c>
    </row>
    <row r="274" spans="5:24" ht="15" customHeight="1">
      <c r="E274">
        <f t="shared" si="55"/>
        <v>0.2418750000000033</v>
      </c>
      <c r="F274">
        <f t="shared" si="52"/>
        <v>7.875467685314856E-05</v>
      </c>
      <c r="G274">
        <f t="shared" si="53"/>
        <v>0.44612230385847806</v>
      </c>
      <c r="H274">
        <f t="shared" si="56"/>
        <v>184900.00429289383</v>
      </c>
      <c r="I274">
        <f t="shared" si="57"/>
        <v>9.011393301655288E-10</v>
      </c>
      <c r="J274">
        <f t="shared" si="54"/>
        <v>3.177567498081035E-07</v>
      </c>
      <c r="K274">
        <f t="shared" si="61"/>
        <v>0.39790274303496026</v>
      </c>
      <c r="M274">
        <f t="shared" si="58"/>
        <v>1.6436848420984105</v>
      </c>
      <c r="N274">
        <f t="shared" si="59"/>
        <v>0.2977941350460848</v>
      </c>
      <c r="O274">
        <f t="shared" si="62"/>
        <v>9.011400497946328E-10</v>
      </c>
      <c r="P274">
        <f t="shared" si="60"/>
        <v>0.6020972569650396</v>
      </c>
      <c r="U274">
        <v>19388</v>
      </c>
      <c r="V274">
        <f t="shared" si="63"/>
        <v>139.24079861879562</v>
      </c>
      <c r="W274">
        <f t="shared" si="64"/>
        <v>8.576844490304386E-06</v>
      </c>
      <c r="X274">
        <v>8.67794004611837E-06</v>
      </c>
    </row>
    <row r="275" spans="5:24" ht="15" customHeight="1">
      <c r="E275">
        <f t="shared" si="55"/>
        <v>0.24000000000000332</v>
      </c>
      <c r="F275">
        <f t="shared" si="52"/>
        <v>7.516192768000628E-05</v>
      </c>
      <c r="G275">
        <f t="shared" si="53"/>
        <v>0.4485938920671972</v>
      </c>
      <c r="H275">
        <f t="shared" si="56"/>
        <v>186489.60795243725</v>
      </c>
      <c r="I275">
        <f t="shared" si="57"/>
        <v>8.741451720936334E-10</v>
      </c>
      <c r="J275">
        <f t="shared" si="54"/>
        <v>3.0158999356413836E-07</v>
      </c>
      <c r="K275">
        <f t="shared" si="61"/>
        <v>0.39481981045499326</v>
      </c>
      <c r="M275">
        <f t="shared" si="58"/>
        <v>1.6442307093157342</v>
      </c>
      <c r="N275">
        <f t="shared" si="59"/>
        <v>0.2911291825726655</v>
      </c>
      <c r="O275">
        <f t="shared" si="62"/>
        <v>8.741458398209588E-10</v>
      </c>
      <c r="P275">
        <f t="shared" si="60"/>
        <v>0.6051801895450066</v>
      </c>
      <c r="U275">
        <v>19460</v>
      </c>
      <c r="V275">
        <f t="shared" si="63"/>
        <v>139.49910393977447</v>
      </c>
      <c r="W275">
        <f t="shared" si="64"/>
        <v>8.59275537699155E-06</v>
      </c>
      <c r="X275">
        <v>8.689469638739432E-06</v>
      </c>
    </row>
    <row r="276" spans="5:24" ht="15" customHeight="1">
      <c r="E276">
        <f t="shared" si="55"/>
        <v>0.23812500000000333</v>
      </c>
      <c r="F276">
        <f t="shared" si="52"/>
        <v>7.170681250689811E-05</v>
      </c>
      <c r="G276">
        <f t="shared" si="53"/>
        <v>0.4510700278227273</v>
      </c>
      <c r="H276">
        <f t="shared" si="56"/>
        <v>188105.50670751423</v>
      </c>
      <c r="I276">
        <f t="shared" si="57"/>
        <v>8.477569723236393E-10</v>
      </c>
      <c r="J276">
        <f t="shared" si="54"/>
        <v>2.861467568612945E-07</v>
      </c>
      <c r="K276">
        <f t="shared" si="61"/>
        <v>0.3917358774566404</v>
      </c>
      <c r="M276">
        <f t="shared" si="58"/>
        <v>1.64476426578819</v>
      </c>
      <c r="N276">
        <f t="shared" si="59"/>
        <v>0.2845634519764199</v>
      </c>
      <c r="O276">
        <f t="shared" si="62"/>
        <v>8.477575915635183E-10</v>
      </c>
      <c r="P276">
        <f t="shared" si="60"/>
        <v>0.6082641225433595</v>
      </c>
      <c r="U276">
        <v>19532</v>
      </c>
      <c r="V276">
        <f t="shared" si="63"/>
        <v>139.75693184955085</v>
      </c>
      <c r="W276">
        <f t="shared" si="64"/>
        <v>8.60863685648138E-06</v>
      </c>
      <c r="X276">
        <v>8.704842428900847E-06</v>
      </c>
    </row>
    <row r="277" spans="5:24" ht="15" customHeight="1">
      <c r="E277">
        <f t="shared" si="55"/>
        <v>0.23625000000000335</v>
      </c>
      <c r="F277">
        <f t="shared" si="52"/>
        <v>6.838508054109954E-05</v>
      </c>
      <c r="G277">
        <f t="shared" si="53"/>
        <v>0.4535507027885592</v>
      </c>
      <c r="H277">
        <f t="shared" si="56"/>
        <v>189748.3477563995</v>
      </c>
      <c r="I277">
        <f t="shared" si="57"/>
        <v>8.219657491948817E-10</v>
      </c>
      <c r="J277">
        <f t="shared" si="54"/>
        <v>2.713987891758012E-07</v>
      </c>
      <c r="K277">
        <f t="shared" si="61"/>
        <v>0.3886509667763364</v>
      </c>
      <c r="M277">
        <f t="shared" si="58"/>
        <v>1.6452856961621207</v>
      </c>
      <c r="N277">
        <f t="shared" si="59"/>
        <v>0.27809619942971153</v>
      </c>
      <c r="O277">
        <f t="shared" si="62"/>
        <v>8.219663231992109E-10</v>
      </c>
      <c r="P277">
        <f t="shared" si="60"/>
        <v>0.6113490332236635</v>
      </c>
      <c r="U277">
        <v>19604</v>
      </c>
      <c r="V277">
        <f t="shared" si="63"/>
        <v>140.0142849854971</v>
      </c>
      <c r="W277">
        <f t="shared" si="64"/>
        <v>8.624489091228655E-06</v>
      </c>
      <c r="X277">
        <v>8.718293620292083E-06</v>
      </c>
    </row>
    <row r="278" spans="5:24" ht="15" customHeight="1">
      <c r="E278">
        <f t="shared" si="55"/>
        <v>0.23437500000000336</v>
      </c>
      <c r="F278">
        <f t="shared" si="52"/>
        <v>6.519258022308912E-05</v>
      </c>
      <c r="G278">
        <f t="shared" si="53"/>
        <v>0.45603590867386307</v>
      </c>
      <c r="H278">
        <f t="shared" si="56"/>
        <v>191418.79953390904</v>
      </c>
      <c r="I278">
        <f t="shared" si="57"/>
        <v>7.967625846001223E-10</v>
      </c>
      <c r="J278">
        <f t="shared" si="54"/>
        <v>2.573188031339512E-07</v>
      </c>
      <c r="K278">
        <f t="shared" si="61"/>
        <v>0.3855651008069153</v>
      </c>
      <c r="M278">
        <f t="shared" si="58"/>
        <v>1.645795183691264</v>
      </c>
      <c r="N278">
        <f t="shared" si="59"/>
        <v>0.27172668220979784</v>
      </c>
      <c r="O278">
        <f t="shared" si="62"/>
        <v>7.967631163260257E-10</v>
      </c>
      <c r="P278">
        <f t="shared" si="60"/>
        <v>0.6144348991930846</v>
      </c>
      <c r="U278">
        <v>19676</v>
      </c>
      <c r="V278">
        <f t="shared" si="63"/>
        <v>140.27116596079182</v>
      </c>
      <c r="W278">
        <f t="shared" si="64"/>
        <v>8.640312242197879E-06</v>
      </c>
      <c r="X278">
        <v>8.732705611068408E-06</v>
      </c>
    </row>
    <row r="279" spans="5:24" ht="15" customHeight="1">
      <c r="E279">
        <f t="shared" si="55"/>
        <v>0.23250000000000337</v>
      </c>
      <c r="F279">
        <f t="shared" si="52"/>
        <v>6.21252576700054E-05</v>
      </c>
      <c r="G279">
        <f t="shared" si="53"/>
        <v>0.45852563723307327</v>
      </c>
      <c r="H279">
        <f t="shared" si="56"/>
        <v>193117.55258518807</v>
      </c>
      <c r="I279">
        <f t="shared" si="57"/>
        <v>7.721386240362766E-10</v>
      </c>
      <c r="J279">
        <f t="shared" si="54"/>
        <v>2.438804451780824E-07</v>
      </c>
      <c r="K279">
        <f t="shared" si="61"/>
        <v>0.38247830160021723</v>
      </c>
      <c r="M279">
        <f t="shared" si="58"/>
        <v>1.6462929102389743</v>
      </c>
      <c r="N279">
        <f t="shared" si="59"/>
        <v>0.2654541587787662</v>
      </c>
      <c r="O279">
        <f t="shared" si="62"/>
        <v>7.721391163773805E-10</v>
      </c>
      <c r="P279">
        <f t="shared" si="60"/>
        <v>0.6175216983997827</v>
      </c>
      <c r="U279">
        <v>19748</v>
      </c>
      <c r="V279">
        <f t="shared" si="63"/>
        <v>140.52757736472938</v>
      </c>
      <c r="W279">
        <f t="shared" si="64"/>
        <v>8.656106468882357E-06</v>
      </c>
      <c r="X279">
        <v>8.747117601844735E-06</v>
      </c>
    </row>
    <row r="280" spans="5:24" ht="15" customHeight="1">
      <c r="E280">
        <f t="shared" si="55"/>
        <v>0.23062500000000338</v>
      </c>
      <c r="F280">
        <f t="shared" si="52"/>
        <v>5.917915513140899E-05</v>
      </c>
      <c r="G280">
        <f t="shared" si="53"/>
        <v>0.46101988026547813</v>
      </c>
      <c r="H280">
        <f t="shared" si="56"/>
        <v>194845.3204828501</v>
      </c>
      <c r="I280">
        <f t="shared" si="57"/>
        <v>7.480850766552367E-10</v>
      </c>
      <c r="J280">
        <f t="shared" si="54"/>
        <v>2.310582670801437E-07</v>
      </c>
      <c r="K280">
        <f t="shared" si="61"/>
        <v>0.37939059086969207</v>
      </c>
      <c r="M280">
        <f t="shared" si="58"/>
        <v>1.6467790562800864</v>
      </c>
      <c r="N280">
        <f t="shared" si="59"/>
        <v>0.25927788859310874</v>
      </c>
      <c r="O280">
        <f t="shared" si="62"/>
        <v>7.480855322379354E-10</v>
      </c>
      <c r="P280">
        <f t="shared" si="60"/>
        <v>0.6206094091303078</v>
      </c>
      <c r="U280">
        <v>19820</v>
      </c>
      <c r="V280">
        <f t="shared" si="63"/>
        <v>140.78352176302454</v>
      </c>
      <c r="W280">
        <f t="shared" si="64"/>
        <v>8.671871929322957E-06</v>
      </c>
      <c r="X280">
        <v>8.764411990776326E-06</v>
      </c>
    </row>
    <row r="281" spans="5:24" ht="15" customHeight="1">
      <c r="E281">
        <f t="shared" si="55"/>
        <v>0.2287500000000034</v>
      </c>
      <c r="F281">
        <f t="shared" si="52"/>
        <v>5.635040945734879E-05</v>
      </c>
      <c r="G281">
        <f t="shared" si="53"/>
        <v>0.4635186296148148</v>
      </c>
      <c r="H281">
        <f t="shared" si="56"/>
        <v>196602.84078999254</v>
      </c>
      <c r="I281">
        <f t="shared" si="57"/>
        <v>7.245932153159594E-10</v>
      </c>
      <c r="J281">
        <f t="shared" si="54"/>
        <v>2.1882769827754773E-07</v>
      </c>
      <c r="K281">
        <f t="shared" si="61"/>
        <v>0.376301989992999</v>
      </c>
      <c r="M281">
        <f t="shared" si="58"/>
        <v>1.6472538009029591</v>
      </c>
      <c r="N281">
        <f t="shared" si="59"/>
        <v>0.2531971321988162</v>
      </c>
      <c r="O281">
        <f t="shared" si="62"/>
        <v>7.245936366962405E-10</v>
      </c>
      <c r="P281">
        <f t="shared" si="60"/>
        <v>0.6236980100070009</v>
      </c>
      <c r="U281">
        <v>19892</v>
      </c>
      <c r="V281">
        <f t="shared" si="63"/>
        <v>141.03900169811186</v>
      </c>
      <c r="W281">
        <f t="shared" si="64"/>
        <v>8.68760878012655E-06</v>
      </c>
      <c r="X281">
        <v>8.776902382782474E-06</v>
      </c>
    </row>
    <row r="282" spans="5:24" ht="15" customHeight="1">
      <c r="E282">
        <f t="shared" si="55"/>
        <v>0.2268750000000034</v>
      </c>
      <c r="F282">
        <f t="shared" si="52"/>
        <v>5.363525057873286E-05</v>
      </c>
      <c r="G282">
        <f t="shared" si="53"/>
        <v>0.46602187716886834</v>
      </c>
      <c r="H282">
        <f t="shared" si="56"/>
        <v>198390.87607178028</v>
      </c>
      <c r="I282">
        <f t="shared" si="57"/>
        <v>7.016543766362598E-10</v>
      </c>
      <c r="J282">
        <f t="shared" si="54"/>
        <v>2.0716501900684303E-07</v>
      </c>
      <c r="K282">
        <f t="shared" si="61"/>
        <v>0.37321252001460303</v>
      </c>
      <c r="M282">
        <f t="shared" si="58"/>
        <v>1.647717321811193</v>
      </c>
      <c r="N282">
        <f t="shared" si="59"/>
        <v>0.2472111510580059</v>
      </c>
      <c r="O282">
        <f t="shared" si="62"/>
        <v>7.016547661150352E-10</v>
      </c>
      <c r="P282">
        <f t="shared" si="60"/>
        <v>0.6267874799853969</v>
      </c>
      <c r="U282">
        <v>19964</v>
      </c>
      <c r="V282">
        <f t="shared" si="63"/>
        <v>141.2940196894405</v>
      </c>
      <c r="W282">
        <f t="shared" si="64"/>
        <v>8.703317176484168E-06</v>
      </c>
      <c r="X282">
        <v>8.789392774788624E-06</v>
      </c>
    </row>
    <row r="283" spans="5:24" ht="15" customHeight="1">
      <c r="E283">
        <f t="shared" si="55"/>
        <v>0.22500000000000342</v>
      </c>
      <c r="F283">
        <f t="shared" si="52"/>
        <v>5.103000000000465E-05</v>
      </c>
      <c r="G283">
        <f t="shared" si="53"/>
        <v>0.46852961485907774</v>
      </c>
      <c r="H283">
        <f t="shared" si="56"/>
        <v>200210.21495847282</v>
      </c>
      <c r="I283">
        <f t="shared" si="57"/>
        <v>6.792599610453098E-10</v>
      </c>
      <c r="J283">
        <f t="shared" si="54"/>
        <v>1.960473342115289E-07</v>
      </c>
      <c r="K283">
        <f t="shared" si="61"/>
        <v>0.37012220164836773</v>
      </c>
      <c r="M283">
        <f t="shared" si="58"/>
        <v>1.6481697953254937</v>
      </c>
      <c r="N283">
        <f t="shared" si="59"/>
        <v>0.2413192076270813</v>
      </c>
      <c r="O283">
        <f t="shared" si="62"/>
        <v>6.792603208271442E-10</v>
      </c>
      <c r="P283">
        <f t="shared" si="60"/>
        <v>0.6298777983516322</v>
      </c>
      <c r="U283">
        <v>20036</v>
      </c>
      <c r="V283">
        <f t="shared" si="63"/>
        <v>141.54857823376398</v>
      </c>
      <c r="W283">
        <f t="shared" si="64"/>
        <v>8.718997272188863E-06</v>
      </c>
      <c r="X283">
        <v>8.804765564950039E-06</v>
      </c>
    </row>
    <row r="284" spans="5:24" ht="15" customHeight="1">
      <c r="E284">
        <f t="shared" si="55"/>
        <v>0.22312500000000343</v>
      </c>
      <c r="F284">
        <f t="shared" si="52"/>
        <v>4.853106930412315E-05</v>
      </c>
      <c r="G284">
        <f t="shared" si="53"/>
        <v>0.47104183466014526</v>
      </c>
      <c r="H284">
        <f t="shared" si="56"/>
        <v>202061.6732629652</v>
      </c>
      <c r="I284">
        <f t="shared" si="57"/>
        <v>6.574014328365784E-10</v>
      </c>
      <c r="J284">
        <f t="shared" si="54"/>
        <v>1.85452548201095E-07</v>
      </c>
      <c r="K284">
        <f t="shared" si="61"/>
        <v>0.36703105528014524</v>
      </c>
      <c r="M284">
        <f t="shared" si="58"/>
        <v>1.648611396385332</v>
      </c>
      <c r="N284">
        <f t="shared" si="59"/>
        <v>0.23552056524707154</v>
      </c>
      <c r="O284">
        <f t="shared" si="62"/>
        <v>6.574017649893621E-10</v>
      </c>
      <c r="P284">
        <f t="shared" si="60"/>
        <v>0.6329689447198547</v>
      </c>
      <c r="U284">
        <v>20108</v>
      </c>
      <c r="V284">
        <f t="shared" si="63"/>
        <v>141.80267980542538</v>
      </c>
      <c r="W284">
        <f t="shared" si="64"/>
        <v>8.734649219653258E-06</v>
      </c>
      <c r="X284">
        <v>8.819177555726364E-06</v>
      </c>
    </row>
    <row r="285" spans="5:24" ht="15" customHeight="1">
      <c r="E285">
        <f t="shared" si="55"/>
        <v>0.22125000000000344</v>
      </c>
      <c r="F285">
        <f t="shared" si="52"/>
        <v>4.613495866984807E-05</v>
      </c>
      <c r="G285">
        <f t="shared" si="53"/>
        <v>0.47355852858965125</v>
      </c>
      <c r="H285">
        <f t="shared" si="56"/>
        <v>203946.09515612488</v>
      </c>
      <c r="I285">
        <f t="shared" si="57"/>
        <v>6.360703202214084E-10</v>
      </c>
      <c r="J285">
        <f t="shared" si="54"/>
        <v>1.7535934003911137E-07</v>
      </c>
      <c r="K285">
        <f t="shared" si="61"/>
        <v>0.36393910097036297</v>
      </c>
      <c r="M285">
        <f t="shared" si="58"/>
        <v>1.6490422985505404</v>
      </c>
      <c r="N285">
        <f t="shared" si="59"/>
        <v>0.22981448811118338</v>
      </c>
      <c r="O285">
        <f t="shared" si="62"/>
        <v>6.360706266588925E-10</v>
      </c>
      <c r="P285">
        <f t="shared" si="60"/>
        <v>0.6360608990296369</v>
      </c>
      <c r="U285">
        <v>20180</v>
      </c>
      <c r="V285">
        <f t="shared" si="63"/>
        <v>142.0563268566381</v>
      </c>
      <c r="W285">
        <f t="shared" si="64"/>
        <v>8.750273169926853E-06</v>
      </c>
      <c r="X285">
        <v>8.836471944657955E-06</v>
      </c>
    </row>
    <row r="286" spans="5:24" ht="15" customHeight="1">
      <c r="E286">
        <f t="shared" si="55"/>
        <v>0.21937500000000346</v>
      </c>
      <c r="F286">
        <f t="shared" si="52"/>
        <v>4.383825540132981E-05</v>
      </c>
      <c r="G286">
        <f t="shared" si="53"/>
        <v>0.47607968870767386</v>
      </c>
      <c r="H286">
        <f t="shared" si="56"/>
        <v>205864.35440343217</v>
      </c>
      <c r="I286">
        <f t="shared" si="57"/>
        <v>6.152582153826888E-10</v>
      </c>
      <c r="J286">
        <f t="shared" si="54"/>
        <v>1.6574713963890209E-07</v>
      </c>
      <c r="K286">
        <f t="shared" si="61"/>
        <v>0.3608463584566075</v>
      </c>
      <c r="M286">
        <f t="shared" si="58"/>
        <v>1.6494626740029144</v>
      </c>
      <c r="N286">
        <f t="shared" si="59"/>
        <v>0.22420024126610372</v>
      </c>
      <c r="O286">
        <f t="shared" si="62"/>
        <v>6.152584979604741E-10</v>
      </c>
      <c r="P286">
        <f t="shared" si="60"/>
        <v>0.6391536415433924</v>
      </c>
      <c r="U286">
        <v>20252</v>
      </c>
      <c r="V286">
        <f t="shared" si="63"/>
        <v>142.30952181776172</v>
      </c>
      <c r="W286">
        <f t="shared" si="64"/>
        <v>8.765869272713015E-06</v>
      </c>
      <c r="X286">
        <v>8.851844734819368E-06</v>
      </c>
    </row>
    <row r="287" spans="5:24" ht="15" customHeight="1">
      <c r="E287">
        <f t="shared" si="55"/>
        <v>0.21750000000000347</v>
      </c>
      <c r="F287">
        <f t="shared" si="52"/>
        <v>4.1637632470004E-05</v>
      </c>
      <c r="G287">
        <f t="shared" si="53"/>
        <v>0.4786053071164125</v>
      </c>
      <c r="H287">
        <f t="shared" si="56"/>
        <v>207817.35566667898</v>
      </c>
      <c r="I287">
        <f t="shared" si="57"/>
        <v>5.949567745293763E-10</v>
      </c>
      <c r="J287">
        <f t="shared" si="54"/>
        <v>1.5659610454602326E-07</v>
      </c>
      <c r="K287">
        <f t="shared" si="61"/>
        <v>0.3577528471562057</v>
      </c>
      <c r="M287">
        <f t="shared" si="58"/>
        <v>1.6498726935476309</v>
      </c>
      <c r="N287">
        <f t="shared" si="59"/>
        <v>0.21867709051548445</v>
      </c>
      <c r="O287">
        <f t="shared" si="62"/>
        <v>5.949570349807977E-10</v>
      </c>
      <c r="P287">
        <f t="shared" si="60"/>
        <v>0.6422471528437942</v>
      </c>
      <c r="U287">
        <v>20324</v>
      </c>
      <c r="V287">
        <f t="shared" si="63"/>
        <v>142.56226709757388</v>
      </c>
      <c r="W287">
        <f t="shared" si="64"/>
        <v>8.78143767638572E-06</v>
      </c>
      <c r="X287">
        <v>8.864335126825521E-06</v>
      </c>
    </row>
    <row r="288" spans="5:24" ht="15" customHeight="1">
      <c r="E288">
        <f t="shared" si="55"/>
        <v>0.21562500000000348</v>
      </c>
      <c r="F288">
        <f t="shared" si="52"/>
        <v>3.952984706879045E-05</v>
      </c>
      <c r="G288">
        <f t="shared" si="53"/>
        <v>0.48113537595981803</v>
      </c>
      <c r="H288">
        <f t="shared" si="56"/>
        <v>209806.03587474435</v>
      </c>
      <c r="I288">
        <f t="shared" si="57"/>
        <v>5.751577179514611E-10</v>
      </c>
      <c r="J288">
        <f t="shared" si="54"/>
        <v>1.4788709738742508E-07</v>
      </c>
      <c r="K288">
        <f t="shared" si="61"/>
        <v>0.3546585861688034</v>
      </c>
      <c r="M288">
        <f t="shared" si="58"/>
        <v>1.6502725266145528</v>
      </c>
      <c r="N288">
        <f t="shared" si="59"/>
        <v>0.2132443023583619</v>
      </c>
      <c r="O288">
        <f t="shared" si="62"/>
        <v>5.751579577644827E-10</v>
      </c>
      <c r="P288">
        <f t="shared" si="60"/>
        <v>0.6453414138311965</v>
      </c>
      <c r="U288">
        <v>20396</v>
      </c>
      <c r="V288">
        <f t="shared" si="63"/>
        <v>142.81456508353762</v>
      </c>
      <c r="W288">
        <f t="shared" si="64"/>
        <v>8.796978528006028E-06</v>
      </c>
      <c r="X288">
        <v>8.880668716372022E-06</v>
      </c>
    </row>
    <row r="289" spans="5:24" ht="15" customHeight="1">
      <c r="E289">
        <f t="shared" si="55"/>
        <v>0.2137500000000035</v>
      </c>
      <c r="F289">
        <f t="shared" si="52"/>
        <v>3.7511739178597414E-05</v>
      </c>
      <c r="G289">
        <f t="shared" si="53"/>
        <v>0.4836698874232254</v>
      </c>
      <c r="H289">
        <f t="shared" si="56"/>
        <v>211831.36566774914</v>
      </c>
      <c r="I289">
        <f t="shared" si="57"/>
        <v>5.558528300750136E-10</v>
      </c>
      <c r="J289">
        <f t="shared" si="54"/>
        <v>1.3960166396782562E-07</v>
      </c>
      <c r="K289">
        <f t="shared" si="61"/>
        <v>0.35156359427894135</v>
      </c>
      <c r="M289">
        <f t="shared" si="58"/>
        <v>1.6506623412597676</v>
      </c>
      <c r="N289">
        <f t="shared" si="59"/>
        <v>0.20790114411456767</v>
      </c>
      <c r="O289">
        <f t="shared" si="62"/>
        <v>5.558530508125222E-10</v>
      </c>
      <c r="P289">
        <f t="shared" si="60"/>
        <v>0.6484364057210585</v>
      </c>
      <c r="U289">
        <v>20468</v>
      </c>
      <c r="V289">
        <f t="shared" si="63"/>
        <v>143.06641814206435</v>
      </c>
      <c r="W289">
        <f t="shared" si="64"/>
        <v>8.812491973338278E-06</v>
      </c>
      <c r="X289">
        <v>8.891237509607994E-06</v>
      </c>
    </row>
    <row r="290" spans="5:24" ht="15" customHeight="1">
      <c r="E290">
        <f t="shared" si="55"/>
        <v>0.2118750000000035</v>
      </c>
      <c r="F290">
        <f t="shared" si="52"/>
        <v>3.5580230147130006E-05</v>
      </c>
      <c r="G290">
        <f t="shared" si="53"/>
        <v>0.4862088337329912</v>
      </c>
      <c r="H290">
        <f t="shared" si="56"/>
        <v>213894.35091920503</v>
      </c>
      <c r="I290">
        <f t="shared" si="57"/>
        <v>5.370339595184793E-10</v>
      </c>
      <c r="J290">
        <f t="shared" si="54"/>
        <v>1.3172201199443005E-07</v>
      </c>
      <c r="K290">
        <f t="shared" si="61"/>
        <v>0.348467889958629</v>
      </c>
      <c r="M290">
        <f t="shared" si="58"/>
        <v>1.6510423041665945</v>
      </c>
      <c r="N290">
        <f t="shared" si="59"/>
        <v>0.20264688364098524</v>
      </c>
      <c r="O290">
        <f t="shared" si="62"/>
        <v>5.370341624726464E-10</v>
      </c>
      <c r="P290">
        <f t="shared" si="60"/>
        <v>0.6515321100413709</v>
      </c>
      <c r="U290">
        <v>20540</v>
      </c>
      <c r="V290">
        <f t="shared" si="63"/>
        <v>143.31782861877304</v>
      </c>
      <c r="W290">
        <f t="shared" si="64"/>
        <v>8.827978156866047E-06</v>
      </c>
      <c r="X290">
        <v>8.909492697924674E-06</v>
      </c>
    </row>
    <row r="291" spans="5:24" ht="15" customHeight="1">
      <c r="E291">
        <f t="shared" si="55"/>
        <v>0.21000000000000352</v>
      </c>
      <c r="F291">
        <f t="shared" si="52"/>
        <v>3.373232128000338E-05</v>
      </c>
      <c r="G291">
        <f t="shared" si="53"/>
        <v>0.48875220715613693</v>
      </c>
      <c r="H291">
        <f t="shared" si="56"/>
        <v>215996.03434110215</v>
      </c>
      <c r="I291">
        <f t="shared" si="57"/>
        <v>5.186930191488605E-10</v>
      </c>
      <c r="J291">
        <f t="shared" si="54"/>
        <v>1.242309904117315E-07</v>
      </c>
      <c r="K291">
        <f t="shared" si="61"/>
        <v>0.34537149136991585</v>
      </c>
      <c r="M291">
        <f t="shared" si="58"/>
        <v>1.6514125806470048</v>
      </c>
      <c r="N291">
        <f t="shared" si="59"/>
        <v>0.19748078955217352</v>
      </c>
      <c r="O291">
        <f t="shared" si="62"/>
        <v>5.18693205688547E-10</v>
      </c>
      <c r="P291">
        <f t="shared" si="60"/>
        <v>0.654628508630084</v>
      </c>
      <c r="U291">
        <v>20612</v>
      </c>
      <c r="V291">
        <f t="shared" si="63"/>
        <v>143.5687988387449</v>
      </c>
      <c r="W291">
        <f t="shared" si="64"/>
        <v>8.843437221807848E-06</v>
      </c>
      <c r="X291">
        <v>8.924865488086089E-06</v>
      </c>
    </row>
    <row r="292" spans="5:24" ht="15" customHeight="1">
      <c r="E292">
        <f t="shared" si="55"/>
        <v>0.20812500000000353</v>
      </c>
      <c r="F292">
        <f t="shared" si="52"/>
        <v>3.1965092444160965E-05</v>
      </c>
      <c r="G292">
        <f t="shared" si="53"/>
        <v>0.4912999999999952</v>
      </c>
      <c r="H292">
        <f t="shared" si="56"/>
        <v>218137.49717724384</v>
      </c>
      <c r="I292">
        <f t="shared" si="57"/>
        <v>5.008219861387706E-10</v>
      </c>
      <c r="J292">
        <f t="shared" si="54"/>
        <v>1.1711206932870685E-07</v>
      </c>
      <c r="K292">
        <f t="shared" si="61"/>
        <v>0.34227441636746103</v>
      </c>
      <c r="M292">
        <f t="shared" si="58"/>
        <v>1.65177333464257</v>
      </c>
      <c r="N292">
        <f t="shared" si="59"/>
        <v>0.19240213096812417</v>
      </c>
      <c r="O292">
        <f t="shared" si="62"/>
        <v>5.008221574812005E-10</v>
      </c>
      <c r="P292">
        <f t="shared" si="60"/>
        <v>0.6577255836325389</v>
      </c>
      <c r="U292">
        <v>20684</v>
      </c>
      <c r="V292">
        <f t="shared" si="63"/>
        <v>143.81933110677437</v>
      </c>
      <c r="W292">
        <f t="shared" si="64"/>
        <v>8.858869310132582E-06</v>
      </c>
      <c r="X292">
        <v>8.937355880092237E-06</v>
      </c>
    </row>
    <row r="293" spans="5:24" ht="15" customHeight="1">
      <c r="E293">
        <f t="shared" si="55"/>
        <v>0.20625000000000354</v>
      </c>
      <c r="F293">
        <f t="shared" si="52"/>
        <v>3.0275700683596885E-05</v>
      </c>
      <c r="G293">
        <f t="shared" si="53"/>
        <v>0.49385220461186075</v>
      </c>
      <c r="H293">
        <f t="shared" si="56"/>
        <v>220319.86099052633</v>
      </c>
      <c r="I293">
        <f t="shared" si="57"/>
        <v>4.834129020238177E-10</v>
      </c>
      <c r="J293">
        <f t="shared" si="54"/>
        <v>1.1034932052126789E-07</v>
      </c>
      <c r="K293">
        <f t="shared" si="61"/>
        <v>0.33917668250110067</v>
      </c>
      <c r="M293">
        <f t="shared" si="58"/>
        <v>1.6521247287255274</v>
      </c>
      <c r="N293">
        <f t="shared" si="59"/>
        <v>0.18741017757726297</v>
      </c>
      <c r="O293">
        <f t="shared" si="62"/>
        <v>4.834130592732344E-10</v>
      </c>
      <c r="P293">
        <f t="shared" si="60"/>
        <v>0.6608233174988992</v>
      </c>
      <c r="U293">
        <v>20756</v>
      </c>
      <c r="V293">
        <f t="shared" si="63"/>
        <v>144.06942770761603</v>
      </c>
      <c r="W293">
        <f t="shared" si="64"/>
        <v>8.874274562574758E-06</v>
      </c>
      <c r="X293">
        <v>8.951767870868564E-06</v>
      </c>
    </row>
    <row r="294" spans="5:24" ht="15" customHeight="1">
      <c r="E294">
        <f t="shared" si="55"/>
        <v>0.20437500000000355</v>
      </c>
      <c r="F294">
        <f t="shared" si="52"/>
        <v>2.8661378847383358E-05</v>
      </c>
      <c r="G294">
        <f t="shared" si="53"/>
        <v>0.4964088133786458</v>
      </c>
      <c r="H294">
        <f t="shared" si="56"/>
        <v>222544.289550287</v>
      </c>
      <c r="I294">
        <f t="shared" si="57"/>
        <v>4.664578727609418E-10</v>
      </c>
      <c r="J294">
        <f t="shared" si="54"/>
        <v>1.0392739849337404E-07</v>
      </c>
      <c r="K294">
        <f t="shared" si="61"/>
        <v>0.3360783070184135</v>
      </c>
      <c r="M294">
        <f t="shared" si="58"/>
        <v>1.6524669240998158</v>
      </c>
      <c r="N294">
        <f t="shared" si="59"/>
        <v>0.18250419962046277</v>
      </c>
      <c r="O294">
        <f t="shared" si="62"/>
        <v>4.664580169968484E-10</v>
      </c>
      <c r="P294">
        <f t="shared" si="60"/>
        <v>0.6639216929815863</v>
      </c>
      <c r="U294">
        <v>20828</v>
      </c>
      <c r="V294">
        <f t="shared" si="63"/>
        <v>144.31909090622764</v>
      </c>
      <c r="W294">
        <f t="shared" si="64"/>
        <v>8.889653118649448E-06</v>
      </c>
      <c r="X294">
        <v>8.966179861644889E-06</v>
      </c>
    </row>
    <row r="295" spans="5:24" ht="15" customHeight="1">
      <c r="E295">
        <f t="shared" si="55"/>
        <v>0.20250000000000357</v>
      </c>
      <c r="F295">
        <f t="shared" si="52"/>
        <v>2.711943423000286E-05</v>
      </c>
      <c r="G295">
        <f t="shared" si="53"/>
        <v>0.498969818726539</v>
      </c>
      <c r="H295">
        <f t="shared" si="56"/>
        <v>224811.99082629985</v>
      </c>
      <c r="I295">
        <f t="shared" si="57"/>
        <v>4.4994906878660356E-10</v>
      </c>
      <c r="J295">
        <f t="shared" si="54"/>
        <v>9.783152208072588E-08</v>
      </c>
      <c r="K295">
        <f t="shared" si="61"/>
        <v>0.33297930686728494</v>
      </c>
      <c r="M295">
        <f t="shared" si="58"/>
        <v>1.6528000806019054</v>
      </c>
      <c r="N295">
        <f t="shared" si="59"/>
        <v>0.17768346778114602</v>
      </c>
      <c r="O295">
        <f t="shared" si="62"/>
        <v>4.499492009606335E-10</v>
      </c>
      <c r="P295">
        <f t="shared" si="60"/>
        <v>0.667020693132715</v>
      </c>
      <c r="U295">
        <v>20900</v>
      </c>
      <c r="V295">
        <f t="shared" si="63"/>
        <v>144.5683229480096</v>
      </c>
      <c r="W295">
        <f t="shared" si="64"/>
        <v>8.90500511666705E-06</v>
      </c>
      <c r="X295">
        <v>8.976748654880861E-06</v>
      </c>
    </row>
    <row r="296" spans="5:24" ht="15" customHeight="1">
      <c r="E296">
        <f t="shared" si="55"/>
        <v>0.20062500000000358</v>
      </c>
      <c r="F296">
        <f t="shared" si="52"/>
        <v>2.56472472239847E-05</v>
      </c>
      <c r="G296">
        <f t="shared" si="53"/>
        <v>0.5015352131206692</v>
      </c>
      <c r="H296">
        <f t="shared" si="56"/>
        <v>227124.21909650238</v>
      </c>
      <c r="I296">
        <f t="shared" si="57"/>
        <v>4.3387872507655537E-10</v>
      </c>
      <c r="J296">
        <f t="shared" si="54"/>
        <v>9.204745658145882E-08</v>
      </c>
      <c r="K296">
        <f t="shared" si="61"/>
        <v>0.3298796986984692</v>
      </c>
      <c r="M296">
        <f t="shared" si="58"/>
        <v>1.6531243567017149</v>
      </c>
      <c r="N296">
        <f t="shared" si="59"/>
        <v>0.17294725323170707</v>
      </c>
      <c r="O296">
        <f t="shared" si="62"/>
        <v>4.338788461186398E-10</v>
      </c>
      <c r="P296">
        <f t="shared" si="60"/>
        <v>0.6701203013015307</v>
      </c>
      <c r="U296">
        <v>20972</v>
      </c>
      <c r="V296">
        <f t="shared" si="63"/>
        <v>144.81712605904042</v>
      </c>
      <c r="W296">
        <f t="shared" si="64"/>
        <v>8.920330693747784E-06</v>
      </c>
      <c r="X296">
        <v>8.990199846272098E-06</v>
      </c>
    </row>
    <row r="297" spans="5:24" ht="15" customHeight="1">
      <c r="E297">
        <f t="shared" si="55"/>
        <v>0.1987500000000036</v>
      </c>
      <c r="F297">
        <f t="shared" si="52"/>
        <v>2.4242269984846375E-05</v>
      </c>
      <c r="G297">
        <f t="shared" si="53"/>
        <v>0.5041049890647733</v>
      </c>
      <c r="H297">
        <f t="shared" si="56"/>
        <v>229482.27717607038</v>
      </c>
      <c r="I297">
        <f t="shared" si="57"/>
        <v>4.182391412051192E-10</v>
      </c>
      <c r="J297">
        <f t="shared" si="54"/>
        <v>8.656149639874264E-08</v>
      </c>
      <c r="K297">
        <f t="shared" si="61"/>
        <v>0.32677949886815044</v>
      </c>
      <c r="M297">
        <f t="shared" si="58"/>
        <v>1.6534399095033514</v>
      </c>
      <c r="N297">
        <f t="shared" si="59"/>
        <v>0.16829482753948355</v>
      </c>
      <c r="O297">
        <f t="shared" si="62"/>
        <v>4.1823925197847945E-10</v>
      </c>
      <c r="P297">
        <f t="shared" si="60"/>
        <v>0.6732205011318495</v>
      </c>
      <c r="U297">
        <v>21044</v>
      </c>
      <c r="V297">
        <f t="shared" si="63"/>
        <v>145.06550244630873</v>
      </c>
      <c r="W297">
        <f t="shared" si="64"/>
        <v>8.935629985835986E-06</v>
      </c>
      <c r="X297">
        <v>9.003651037663338E-06</v>
      </c>
    </row>
    <row r="298" spans="5:24" ht="15" customHeight="1">
      <c r="E298">
        <f t="shared" si="55"/>
        <v>0.1968750000000036</v>
      </c>
      <c r="F298">
        <f t="shared" si="52"/>
        <v>2.290202510833991E-05</v>
      </c>
      <c r="G298">
        <f t="shared" si="53"/>
        <v>0.5066791391008664</v>
      </c>
      <c r="H298">
        <f t="shared" si="56"/>
        <v>231887.51877605397</v>
      </c>
      <c r="I298">
        <f t="shared" si="57"/>
        <v>4.0302268140593486E-10</v>
      </c>
      <c r="J298">
        <f t="shared" si="54"/>
        <v>8.136044818066025E-08</v>
      </c>
      <c r="K298">
        <f t="shared" si="61"/>
        <v>0.32367872344050197</v>
      </c>
      <c r="M298">
        <f t="shared" si="58"/>
        <v>1.653746894745852</v>
      </c>
      <c r="N298">
        <f t="shared" si="59"/>
        <v>0.16372546266699337</v>
      </c>
      <c r="O298">
        <f t="shared" si="62"/>
        <v>4.030227827495144E-10</v>
      </c>
      <c r="P298">
        <f t="shared" si="60"/>
        <v>0.6763212765594979</v>
      </c>
      <c r="U298">
        <v>21116</v>
      </c>
      <c r="V298">
        <f t="shared" si="63"/>
        <v>145.31345429794172</v>
      </c>
      <c r="W298">
        <f t="shared" si="64"/>
        <v>8.95090312771419E-06</v>
      </c>
      <c r="X298">
        <v>9.018063028439661E-06</v>
      </c>
    </row>
    <row r="299" spans="5:24" ht="15" customHeight="1">
      <c r="E299">
        <f t="shared" si="55"/>
        <v>0.19500000000000361</v>
      </c>
      <c r="F299">
        <f t="shared" si="52"/>
        <v>2.1624104320002423E-05</v>
      </c>
      <c r="G299">
        <f t="shared" si="53"/>
        <v>0.5092576558089186</v>
      </c>
      <c r="H299">
        <f t="shared" si="56"/>
        <v>234341.35100042203</v>
      </c>
      <c r="I299">
        <f t="shared" si="57"/>
        <v>3.882217746328786E-10</v>
      </c>
      <c r="J299">
        <f t="shared" si="54"/>
        <v>7.643161444318406E-08</v>
      </c>
      <c r="K299">
        <f t="shared" si="61"/>
        <v>0.32057738819024506</v>
      </c>
      <c r="M299">
        <f t="shared" si="58"/>
        <v>1.654045466803685</v>
      </c>
      <c r="N299">
        <f t="shared" si="59"/>
        <v>0.15923843084427367</v>
      </c>
      <c r="O299">
        <f t="shared" si="62"/>
        <v>3.882218671740315E-10</v>
      </c>
      <c r="P299">
        <f t="shared" si="60"/>
        <v>0.6794226118097548</v>
      </c>
      <c r="U299">
        <v>21188</v>
      </c>
      <c r="V299">
        <f t="shared" si="63"/>
        <v>145.5609837834301</v>
      </c>
      <c r="W299">
        <f t="shared" si="64"/>
        <v>8.966150253016961E-06</v>
      </c>
      <c r="X299">
        <v>9.032475019215988E-06</v>
      </c>
    </row>
    <row r="300" spans="5:24" ht="15" customHeight="1">
      <c r="E300">
        <f t="shared" si="55"/>
        <v>0.19312500000000363</v>
      </c>
      <c r="F300">
        <f t="shared" si="52"/>
        <v>2.0406167177011584E-05</v>
      </c>
      <c r="G300">
        <f t="shared" si="53"/>
        <v>0.5118405318065333</v>
      </c>
      <c r="H300">
        <f t="shared" si="56"/>
        <v>236845.2369910607</v>
      </c>
      <c r="I300">
        <f t="shared" si="57"/>
        <v>3.7382891462170075E-10</v>
      </c>
      <c r="J300">
        <f t="shared" si="54"/>
        <v>7.17627776625137E-08</v>
      </c>
      <c r="K300">
        <f t="shared" si="61"/>
        <v>0.3174755086052058</v>
      </c>
      <c r="M300">
        <f t="shared" si="58"/>
        <v>1.65433577868761</v>
      </c>
      <c r="N300">
        <f t="shared" si="59"/>
        <v>0.154833004760017</v>
      </c>
      <c r="O300">
        <f t="shared" si="62"/>
        <v>3.73828999141121E-10</v>
      </c>
      <c r="P300">
        <f t="shared" si="60"/>
        <v>0.6825244913947941</v>
      </c>
      <c r="U300">
        <v>21260</v>
      </c>
      <c r="V300">
        <f t="shared" si="63"/>
        <v>145.80809305384938</v>
      </c>
      <c r="W300">
        <f t="shared" si="64"/>
        <v>8.98137149424455E-06</v>
      </c>
      <c r="X300">
        <v>9.045926210607226E-06</v>
      </c>
    </row>
    <row r="301" spans="5:24" ht="15" customHeight="1">
      <c r="E301">
        <f t="shared" si="55"/>
        <v>0.19125000000000364</v>
      </c>
      <c r="F301">
        <f t="shared" si="52"/>
        <v>1.9245939782345944E-05</v>
      </c>
      <c r="G301">
        <f t="shared" si="53"/>
        <v>0.5144277597486305</v>
      </c>
      <c r="H301">
        <f t="shared" si="56"/>
        <v>239400.69873103013</v>
      </c>
      <c r="I301">
        <f t="shared" si="57"/>
        <v>3.5983665995236916E-10</v>
      </c>
      <c r="J301">
        <f t="shared" si="54"/>
        <v>6.734218482345495E-08</v>
      </c>
      <c r="K301">
        <f t="shared" si="61"/>
        <v>0.3143730998888716</v>
      </c>
      <c r="M301">
        <f t="shared" si="58"/>
        <v>1.6546179820449147</v>
      </c>
      <c r="N301">
        <f t="shared" si="59"/>
        <v>0.1505084572291556</v>
      </c>
      <c r="O301">
        <f t="shared" si="62"/>
        <v>3.598367370168149E-10</v>
      </c>
      <c r="P301">
        <f t="shared" si="60"/>
        <v>0.6856269001111284</v>
      </c>
      <c r="U301">
        <v>21332</v>
      </c>
      <c r="V301">
        <f t="shared" si="63"/>
        <v>146.05478424207814</v>
      </c>
      <c r="W301">
        <f t="shared" si="64"/>
        <v>8.996566982776323E-06</v>
      </c>
      <c r="X301">
        <v>9.060338201383551E-06</v>
      </c>
    </row>
    <row r="302" spans="5:24" ht="15" customHeight="1">
      <c r="E302">
        <f t="shared" si="55"/>
        <v>0.18937500000000365</v>
      </c>
      <c r="F302">
        <f t="shared" si="52"/>
        <v>1.814121351124967E-05</v>
      </c>
      <c r="G302">
        <f t="shared" si="53"/>
        <v>0.5170193323271335</v>
      </c>
      <c r="H302">
        <f t="shared" si="56"/>
        <v>242009.32001720948</v>
      </c>
      <c r="I302">
        <f t="shared" si="57"/>
        <v>3.4623763411197534E-10</v>
      </c>
      <c r="J302">
        <f t="shared" si="54"/>
        <v>6.315853241092689E-08</v>
      </c>
      <c r="K302">
        <f t="shared" si="61"/>
        <v>0.31127017696294634</v>
      </c>
      <c r="M302">
        <f t="shared" si="58"/>
        <v>1.6548922271601245</v>
      </c>
      <c r="N302">
        <f t="shared" si="59"/>
        <v>0.14626406144522264</v>
      </c>
      <c r="O302">
        <f t="shared" si="62"/>
        <v>3.46237704400687E-10</v>
      </c>
      <c r="P302">
        <f t="shared" si="60"/>
        <v>0.6887298230370535</v>
      </c>
      <c r="U302">
        <v>21404</v>
      </c>
      <c r="V302">
        <f t="shared" si="63"/>
        <v>146.30105946301276</v>
      </c>
      <c r="W302">
        <f t="shared" si="64"/>
        <v>9.011736848883988E-06</v>
      </c>
      <c r="X302">
        <v>9.069946195234433E-06</v>
      </c>
    </row>
    <row r="303" spans="5:24" ht="15" customHeight="1">
      <c r="E303">
        <f t="shared" si="55"/>
        <v>0.18750000000000366</v>
      </c>
      <c r="F303">
        <f t="shared" si="52"/>
        <v>1.7089843750002004E-05</v>
      </c>
      <c r="G303">
        <f t="shared" si="53"/>
        <v>0.5196152422706581</v>
      </c>
      <c r="H303">
        <f t="shared" si="56"/>
        <v>244672.74961436322</v>
      </c>
      <c r="I303">
        <f t="shared" si="57"/>
        <v>3.3302452555842405E-10</v>
      </c>
      <c r="J303">
        <f t="shared" si="54"/>
        <v>5.9200951832081475E-08</v>
      </c>
      <c r="K303">
        <f t="shared" si="61"/>
        <v>0.30816675446990544</v>
      </c>
      <c r="M303">
        <f t="shared" si="58"/>
        <v>1.6551586629551511</v>
      </c>
      <c r="N303">
        <f t="shared" si="59"/>
        <v>0.14209909068085835</v>
      </c>
      <c r="O303">
        <f t="shared" si="62"/>
        <v>3.330245895486025E-10</v>
      </c>
      <c r="P303">
        <f t="shared" si="60"/>
        <v>0.6918332455300944</v>
      </c>
      <c r="U303">
        <v>21476</v>
      </c>
      <c r="V303">
        <f t="shared" si="63"/>
        <v>146.54692081377897</v>
      </c>
      <c r="W303">
        <f t="shared" si="64"/>
        <v>9.02688122174464E-06</v>
      </c>
      <c r="X303">
        <v>9.083397386625673E-06</v>
      </c>
    </row>
    <row r="304" spans="5:24" ht="15" customHeight="1">
      <c r="E304">
        <f t="shared" si="55"/>
        <v>0.18562500000000368</v>
      </c>
      <c r="F304">
        <f t="shared" si="52"/>
        <v>1.6089748646991667E-05</v>
      </c>
      <c r="G304">
        <f t="shared" si="53"/>
        <v>0.5222154823442088</v>
      </c>
      <c r="H304">
        <f t="shared" si="56"/>
        <v>247392.7046036457</v>
      </c>
      <c r="I304">
        <f t="shared" si="57"/>
        <v>3.2019008778469337E-10</v>
      </c>
      <c r="J304">
        <f t="shared" si="54"/>
        <v>5.5458995256898934E-08</v>
      </c>
      <c r="K304">
        <f t="shared" si="61"/>
        <v>0.3050628467755495</v>
      </c>
      <c r="M304">
        <f t="shared" si="58"/>
        <v>1.6554174369898256</v>
      </c>
      <c r="N304">
        <f t="shared" si="59"/>
        <v>0.13801281849303848</v>
      </c>
      <c r="O304">
        <f t="shared" si="62"/>
        <v>3.2019014600413185E-10</v>
      </c>
      <c r="P304">
        <f t="shared" si="60"/>
        <v>0.6949371532244504</v>
      </c>
      <c r="U304">
        <v>21548</v>
      </c>
      <c r="V304">
        <f t="shared" si="63"/>
        <v>146.7923703739401</v>
      </c>
      <c r="W304">
        <f t="shared" si="64"/>
        <v>9.042000229453572E-06</v>
      </c>
      <c r="X304">
        <v>9.095887778631821E-06</v>
      </c>
    </row>
    <row r="305" spans="5:24" ht="15" customHeight="1">
      <c r="E305">
        <f t="shared" si="55"/>
        <v>0.1837500000000037</v>
      </c>
      <c r="F305">
        <f t="shared" si="52"/>
        <v>1.513890787609557E-05</v>
      </c>
      <c r="G305">
        <f t="shared" si="53"/>
        <v>0.5248200453488745</v>
      </c>
      <c r="H305">
        <f t="shared" si="56"/>
        <v>250170.97393963847</v>
      </c>
      <c r="I305">
        <f t="shared" si="57"/>
        <v>3.077271393838913E-10</v>
      </c>
      <c r="J305">
        <f t="shared" si="54"/>
        <v>5.192262186548977E-08</v>
      </c>
      <c r="K305">
        <f t="shared" si="61"/>
        <v>0.3019584679715581</v>
      </c>
      <c r="M305">
        <f t="shared" si="58"/>
        <v>1.6556686954620758</v>
      </c>
      <c r="N305">
        <f t="shared" si="59"/>
        <v>0.1340045185334778</v>
      </c>
      <c r="O305">
        <f t="shared" si="62"/>
        <v>3.0772719228961585E-10</v>
      </c>
      <c r="P305">
        <f t="shared" si="60"/>
        <v>0.6980415320284418</v>
      </c>
      <c r="U305">
        <v>21620</v>
      </c>
      <c r="V305">
        <f t="shared" si="63"/>
        <v>147.0374102057024</v>
      </c>
      <c r="W305">
        <f t="shared" si="64"/>
        <v>9.057093999036937E-06</v>
      </c>
      <c r="X305">
        <v>9.110299769408146E-06</v>
      </c>
    </row>
    <row r="306" spans="5:24" ht="15" customHeight="1">
      <c r="E306">
        <f t="shared" si="55"/>
        <v>0.1818750000000037</v>
      </c>
      <c r="F306">
        <f t="shared" si="52"/>
        <v>1.4235361412362577E-05</v>
      </c>
      <c r="G306">
        <f t="shared" si="53"/>
        <v>0.5274289241215299</v>
      </c>
      <c r="H306">
        <f t="shared" si="56"/>
        <v>253009.42223119104</v>
      </c>
      <c r="I306">
        <f t="shared" si="57"/>
        <v>2.9562856411491215E-10</v>
      </c>
      <c r="J306">
        <f t="shared" si="54"/>
        <v>4.858218449069268E-08</v>
      </c>
      <c r="K306">
        <f t="shared" si="61"/>
        <v>0.2988536318780427</v>
      </c>
      <c r="M306">
        <f t="shared" si="58"/>
        <v>1.6559125832082227</v>
      </c>
      <c r="N306">
        <f t="shared" si="59"/>
        <v>0.13007346461163158</v>
      </c>
      <c r="O306">
        <f t="shared" si="62"/>
        <v>2.9562861219366153E-10</v>
      </c>
      <c r="P306">
        <f t="shared" si="60"/>
        <v>0.7011463681219572</v>
      </c>
      <c r="U306">
        <v>21692</v>
      </c>
      <c r="V306">
        <f t="shared" si="63"/>
        <v>147.2820423541173</v>
      </c>
      <c r="W306">
        <f t="shared" si="64"/>
        <v>9.072162656464189E-06</v>
      </c>
      <c r="X306">
        <v>9.12086856264412E-06</v>
      </c>
    </row>
    <row r="307" spans="5:24" ht="15" customHeight="1">
      <c r="E307">
        <f t="shared" si="55"/>
        <v>0.1800000000000037</v>
      </c>
      <c r="F307">
        <f t="shared" si="52"/>
        <v>1.337720832000166E-05</v>
      </c>
      <c r="G307">
        <f t="shared" si="53"/>
        <v>0.5300421115345407</v>
      </c>
      <c r="H307">
        <f t="shared" si="56"/>
        <v>255909.99376262716</v>
      </c>
      <c r="I307">
        <f t="shared" si="57"/>
        <v>2.8388731096900564E-10</v>
      </c>
      <c r="J307">
        <f t="shared" si="54"/>
        <v>4.5428416644899256E-08</v>
      </c>
      <c r="K307">
        <f t="shared" si="61"/>
        <v>0.29574835204609956</v>
      </c>
      <c r="M307">
        <f t="shared" si="58"/>
        <v>1.656149243703009</v>
      </c>
      <c r="N307">
        <f t="shared" si="59"/>
        <v>0.12621893055270544</v>
      </c>
      <c r="O307">
        <f t="shared" si="62"/>
        <v>2.838873545842162E-10</v>
      </c>
      <c r="P307">
        <f t="shared" si="60"/>
        <v>0.7042516479539003</v>
      </c>
      <c r="U307">
        <v>21764</v>
      </c>
      <c r="V307">
        <f t="shared" si="63"/>
        <v>147.52626884728022</v>
      </c>
      <c r="W307">
        <f t="shared" si="64"/>
        <v>9.087206326660346E-06</v>
      </c>
      <c r="X307">
        <v>9.135280553420446E-06</v>
      </c>
    </row>
    <row r="308" spans="5:24" ht="15" customHeight="1">
      <c r="E308">
        <f t="shared" si="55"/>
        <v>0.17812500000000372</v>
      </c>
      <c r="F308">
        <f t="shared" si="52"/>
        <v>1.2562605552674916E-05</v>
      </c>
      <c r="G308">
        <f t="shared" si="53"/>
        <v>0.5326596004954707</v>
      </c>
      <c r="H308">
        <f t="shared" si="56"/>
        <v>258874.71677328818</v>
      </c>
      <c r="I308">
        <f t="shared" si="57"/>
        <v>2.7249639423686665E-10</v>
      </c>
      <c r="J308">
        <f t="shared" si="54"/>
        <v>4.245241992037223E-08</v>
      </c>
      <c r="K308">
        <f t="shared" si="61"/>
        <v>0.2926426417603624</v>
      </c>
      <c r="M308">
        <f t="shared" si="58"/>
        <v>1.656378819059808</v>
      </c>
      <c r="N308">
        <f t="shared" si="59"/>
        <v>0.1224401902928681</v>
      </c>
      <c r="O308">
        <f t="shared" si="62"/>
        <v>2.7249643376531737E-10</v>
      </c>
      <c r="P308">
        <f t="shared" si="60"/>
        <v>0.7073573582396374</v>
      </c>
      <c r="U308">
        <v>21836</v>
      </c>
      <c r="V308">
        <f t="shared" si="63"/>
        <v>147.770091696527</v>
      </c>
      <c r="W308">
        <f t="shared" si="64"/>
        <v>9.102225133518082E-06</v>
      </c>
      <c r="X308">
        <v>9.15161414296695E-06</v>
      </c>
    </row>
    <row r="309" spans="5:24" ht="15" customHeight="1">
      <c r="E309">
        <f t="shared" si="55"/>
        <v>0.17625000000000374</v>
      </c>
      <c r="F309">
        <f t="shared" si="52"/>
        <v>1.1789766766095252E-05</v>
      </c>
      <c r="G309">
        <f t="shared" si="53"/>
        <v>0.5352813839467933</v>
      </c>
      <c r="H309">
        <f t="shared" si="56"/>
        <v>261905.70801493805</v>
      </c>
      <c r="I309">
        <f t="shared" si="57"/>
        <v>2.6144889357666345E-10</v>
      </c>
      <c r="J309">
        <f t="shared" si="54"/>
        <v>3.964565175264434E-08</v>
      </c>
      <c r="K309">
        <f t="shared" si="61"/>
        <v>0.289536514041555</v>
      </c>
      <c r="M309">
        <f t="shared" si="58"/>
        <v>1.6566014500306223</v>
      </c>
      <c r="N309">
        <f t="shared" si="59"/>
        <v>0.11873651776757774</v>
      </c>
      <c r="O309">
        <f t="shared" si="62"/>
        <v>2.6144892936053717E-10</v>
      </c>
      <c r="P309">
        <f t="shared" si="60"/>
        <v>0.7104634859584449</v>
      </c>
      <c r="U309">
        <v>21908</v>
      </c>
      <c r="V309">
        <f t="shared" si="63"/>
        <v>148.0135128966271</v>
      </c>
      <c r="W309">
        <f t="shared" si="64"/>
        <v>9.117219199909628E-06</v>
      </c>
      <c r="X309">
        <v>9.164104534973097E-06</v>
      </c>
    </row>
    <row r="310" spans="5:24" ht="15" customHeight="1">
      <c r="E310">
        <f t="shared" si="55"/>
        <v>0.17437500000000375</v>
      </c>
      <c r="F310">
        <f t="shared" si="52"/>
        <v>1.1056961142928678E-05</v>
      </c>
      <c r="G310">
        <f t="shared" si="53"/>
        <v>0.5379074548656065</v>
      </c>
      <c r="H310">
        <f t="shared" si="56"/>
        <v>265005.17760825396</v>
      </c>
      <c r="I310">
        <f t="shared" si="57"/>
        <v>2.507379540828108E-10</v>
      </c>
      <c r="J310">
        <f t="shared" si="54"/>
        <v>3.699991353689693E-08</v>
      </c>
      <c r="K310">
        <f t="shared" si="61"/>
        <v>0.28642998164904354</v>
      </c>
      <c r="M310">
        <f t="shared" si="58"/>
        <v>1.6568172760061137</v>
      </c>
      <c r="N310">
        <f t="shared" si="59"/>
        <v>0.11510718692875344</v>
      </c>
      <c r="O310">
        <f t="shared" si="62"/>
        <v>2.50737986488735E-10</v>
      </c>
      <c r="P310">
        <f t="shared" si="60"/>
        <v>0.7135700183509563</v>
      </c>
      <c r="U310">
        <v>21980</v>
      </c>
      <c r="V310">
        <f t="shared" si="63"/>
        <v>148.25653442597397</v>
      </c>
      <c r="W310">
        <f t="shared" si="64"/>
        <v>9.132188647698491E-06</v>
      </c>
      <c r="X310">
        <v>9.179477325134513E-06</v>
      </c>
    </row>
    <row r="311" spans="5:24" ht="15" customHeight="1">
      <c r="E311">
        <f t="shared" si="55"/>
        <v>0.17250000000000376</v>
      </c>
      <c r="F311">
        <f t="shared" si="52"/>
        <v>1.0362512230001352E-05</v>
      </c>
      <c r="G311">
        <f t="shared" si="53"/>
        <v>0.5405378062633495</v>
      </c>
      <c r="H311">
        <f t="shared" si="56"/>
        <v>268175.43422149523</v>
      </c>
      <c r="I311">
        <f t="shared" si="57"/>
        <v>2.4035678635542093E-10</v>
      </c>
      <c r="J311">
        <f t="shared" si="54"/>
        <v>3.450733908751989E-08</v>
      </c>
      <c r="K311">
        <f t="shared" si="61"/>
        <v>0.2833230570833897</v>
      </c>
      <c r="M311">
        <f t="shared" si="58"/>
        <v>1.6570264350153963</v>
      </c>
      <c r="N311">
        <f t="shared" si="59"/>
        <v>0.11155147161735121</v>
      </c>
      <c r="O311">
        <f t="shared" si="62"/>
        <v>2.4035681562172364E-10</v>
      </c>
      <c r="P311">
        <f t="shared" si="60"/>
        <v>0.7166769429166102</v>
      </c>
      <c r="U311">
        <v>22052</v>
      </c>
      <c r="V311">
        <f t="shared" si="63"/>
        <v>148.49915824677257</v>
      </c>
      <c r="W311">
        <f t="shared" si="64"/>
        <v>9.147133597751028E-06</v>
      </c>
      <c r="X311">
        <v>9.189085318985395E-06</v>
      </c>
    </row>
    <row r="312" spans="5:24" ht="15" customHeight="1">
      <c r="E312">
        <f t="shared" si="55"/>
        <v>0.17062500000000377</v>
      </c>
      <c r="F312">
        <f t="shared" si="52"/>
        <v>9.704796787811346E-06</v>
      </c>
      <c r="G312">
        <f t="shared" si="53"/>
        <v>0.5431724311855253</v>
      </c>
      <c r="H312">
        <f t="shared" si="56"/>
        <v>271418.8905965035</v>
      </c>
      <c r="I312">
        <f t="shared" si="57"/>
        <v>2.3029866657077526E-10</v>
      </c>
      <c r="J312">
        <f t="shared" si="54"/>
        <v>3.2160383431345187E-08</v>
      </c>
      <c r="K312">
        <f t="shared" si="61"/>
        <v>0.2802157525889033</v>
      </c>
      <c r="M312">
        <f t="shared" si="58"/>
        <v>1.657229063726066</v>
      </c>
      <c r="N312">
        <f t="shared" si="59"/>
        <v>0.10806864569055108</v>
      </c>
      <c r="O312">
        <f t="shared" si="62"/>
        <v>2.3029869299857116E-10</v>
      </c>
      <c r="P312">
        <f t="shared" si="60"/>
        <v>0.7197842474110966</v>
      </c>
      <c r="U312">
        <v>22124</v>
      </c>
      <c r="V312">
        <f t="shared" si="63"/>
        <v>148.7413863052244</v>
      </c>
      <c r="W312">
        <f t="shared" si="64"/>
        <v>9.162054169947812E-06</v>
      </c>
      <c r="X312">
        <v>9.198693312836279E-06</v>
      </c>
    </row>
    <row r="313" spans="5:24" ht="15" customHeight="1">
      <c r="E313">
        <f t="shared" si="55"/>
        <v>0.16875000000000379</v>
      </c>
      <c r="F313">
        <f t="shared" si="52"/>
        <v>9.082243652344974E-06</v>
      </c>
      <c r="G313">
        <f t="shared" si="53"/>
        <v>0.5458113227114241</v>
      </c>
      <c r="H313">
        <f t="shared" si="56"/>
        <v>274738.06944944774</v>
      </c>
      <c r="I313">
        <f t="shared" si="57"/>
        <v>2.205569365524639E-10</v>
      </c>
      <c r="J313">
        <f t="shared" si="54"/>
        <v>2.9951811925328906E-08</v>
      </c>
      <c r="K313">
        <f t="shared" si="61"/>
        <v>0.277108080156196</v>
      </c>
      <c r="M313">
        <f t="shared" si="58"/>
        <v>1.657425297443904</v>
      </c>
      <c r="N313">
        <f t="shared" si="59"/>
        <v>0.10465798284696368</v>
      </c>
      <c r="O313">
        <f t="shared" si="62"/>
        <v>2.205569603815394E-10</v>
      </c>
      <c r="P313">
        <f t="shared" si="60"/>
        <v>0.722891919843804</v>
      </c>
      <c r="U313">
        <v>22196</v>
      </c>
      <c r="V313">
        <f t="shared" si="63"/>
        <v>148.98322053170955</v>
      </c>
      <c r="W313">
        <f t="shared" si="64"/>
        <v>9.176950483194871E-06</v>
      </c>
      <c r="X313">
        <v>9.211183704842429E-06</v>
      </c>
    </row>
    <row r="314" spans="5:24" ht="15" customHeight="1">
      <c r="E314">
        <f t="shared" si="55"/>
        <v>0.1668750000000038</v>
      </c>
      <c r="F314">
        <f t="shared" si="52"/>
        <v>8.493332609197937E-06</v>
      </c>
      <c r="G314">
        <f t="shared" si="53"/>
        <v>0.5484544739538498</v>
      </c>
      <c r="H314">
        <f t="shared" si="56"/>
        <v>278135.60977622686</v>
      </c>
      <c r="I314">
        <f t="shared" si="57"/>
        <v>2.111250038434529E-10</v>
      </c>
      <c r="J314">
        <f t="shared" si="54"/>
        <v>2.7874689689730723E-08</v>
      </c>
      <c r="K314">
        <f t="shared" si="61"/>
        <v>0.27400005152473467</v>
      </c>
      <c r="M314">
        <f t="shared" si="58"/>
        <v>1.6576152701127</v>
      </c>
      <c r="N314">
        <f t="shared" si="59"/>
        <v>0.10131875669117107</v>
      </c>
      <c r="O314">
        <f t="shared" si="62"/>
        <v>2.111250253316713E-10</v>
      </c>
      <c r="P314">
        <f t="shared" si="60"/>
        <v>0.7259999484752653</v>
      </c>
      <c r="U314">
        <v>22268</v>
      </c>
      <c r="V314">
        <f t="shared" si="63"/>
        <v>149.22466284096606</v>
      </c>
      <c r="W314">
        <f t="shared" si="64"/>
        <v>9.191822655434722E-06</v>
      </c>
      <c r="X314">
        <v>9.228478093774021E-06</v>
      </c>
    </row>
    <row r="315" spans="5:24" ht="15" customHeight="1">
      <c r="E315">
        <f t="shared" si="55"/>
        <v>0.1650000000000038</v>
      </c>
      <c r="F315">
        <f t="shared" si="52"/>
        <v>7.936593280001098E-06</v>
      </c>
      <c r="G315">
        <f t="shared" si="53"/>
        <v>0.5511018780588522</v>
      </c>
      <c r="H315">
        <f t="shared" si="56"/>
        <v>281614.2735951964</v>
      </c>
      <c r="I315">
        <f t="shared" si="57"/>
        <v>2.0199634177899194E-10</v>
      </c>
      <c r="J315">
        <f t="shared" si="54"/>
        <v>2.592237134810274E-08</v>
      </c>
      <c r="K315">
        <f t="shared" si="61"/>
        <v>0.27089167818539617</v>
      </c>
      <c r="M315">
        <f t="shared" si="58"/>
        <v>1.6577991143138664</v>
      </c>
      <c r="N315">
        <f t="shared" si="59"/>
        <v>0.0980502406220533</v>
      </c>
      <c r="O315">
        <f t="shared" si="62"/>
        <v>2.019963611084263E-10</v>
      </c>
      <c r="P315">
        <f t="shared" si="60"/>
        <v>0.7291083218146037</v>
      </c>
      <c r="U315">
        <v>22340</v>
      </c>
      <c r="V315">
        <f t="shared" si="63"/>
        <v>149.46571513226704</v>
      </c>
      <c r="W315">
        <f t="shared" si="64"/>
        <v>9.206670803657285E-06</v>
      </c>
      <c r="X315">
        <v>9.241929285165258E-06</v>
      </c>
    </row>
    <row r="316" spans="5:24" ht="15" customHeight="1">
      <c r="E316">
        <f t="shared" si="55"/>
        <v>0.16312500000000382</v>
      </c>
      <c r="F316">
        <f t="shared" si="52"/>
        <v>7.410604021150947E-06</v>
      </c>
      <c r="G316">
        <f t="shared" si="53"/>
        <v>0.5537535282054589</v>
      </c>
      <c r="H316">
        <f t="shared" si="56"/>
        <v>285176.9531629304</v>
      </c>
      <c r="I316">
        <f t="shared" si="57"/>
        <v>1.9316448956050095E-10</v>
      </c>
      <c r="J316">
        <f t="shared" si="54"/>
        <v>2.4088491065656966E-08</v>
      </c>
      <c r="K316">
        <f t="shared" si="61"/>
        <v>0.2677829713830221</v>
      </c>
      <c r="M316">
        <f t="shared" si="58"/>
        <v>1.6579769612661721</v>
      </c>
      <c r="N316">
        <f t="shared" si="59"/>
        <v>0.09485170789638175</v>
      </c>
      <c r="O316">
        <f t="shared" si="62"/>
        <v>1.9316450693838774E-10</v>
      </c>
      <c r="P316">
        <f t="shared" si="60"/>
        <v>0.7322170286169778</v>
      </c>
      <c r="U316">
        <v>22412</v>
      </c>
      <c r="V316">
        <f t="shared" si="63"/>
        <v>149.70637928959474</v>
      </c>
      <c r="W316">
        <f t="shared" si="64"/>
        <v>9.22149504391061E-06</v>
      </c>
      <c r="X316">
        <v>9.253458877786319E-06</v>
      </c>
    </row>
    <row r="317" spans="5:24" ht="15" customHeight="1">
      <c r="E317">
        <f t="shared" si="55"/>
        <v>0.16125000000000383</v>
      </c>
      <c r="F317">
        <f t="shared" si="52"/>
        <v>6.913990834844736E-06</v>
      </c>
      <c r="G317">
        <f t="shared" si="53"/>
        <v>0.5564094176054122</v>
      </c>
      <c r="H317">
        <f t="shared" si="56"/>
        <v>288826.6787020909</v>
      </c>
      <c r="I317">
        <f t="shared" si="57"/>
        <v>1.8462305233023085E-10</v>
      </c>
      <c r="J317">
        <f t="shared" si="54"/>
        <v>2.2366952877827484E-08</v>
      </c>
      <c r="K317">
        <f t="shared" si="61"/>
        <v>0.2646739421189747</v>
      </c>
      <c r="M317">
        <f t="shared" si="58"/>
        <v>1.6581489408252696</v>
      </c>
      <c r="N317">
        <f t="shared" si="59"/>
        <v>0.09172243151868524</v>
      </c>
      <c r="O317">
        <f t="shared" si="62"/>
        <v>1.8462306792164365E-10</v>
      </c>
      <c r="P317">
        <f t="shared" si="60"/>
        <v>0.7353260578810252</v>
      </c>
      <c r="U317">
        <v>22484</v>
      </c>
      <c r="V317">
        <f t="shared" si="63"/>
        <v>149.9466571818125</v>
      </c>
      <c r="W317">
        <f t="shared" si="64"/>
        <v>9.23629549131146E-06</v>
      </c>
      <c r="X317">
        <v>9.268831667947734E-06</v>
      </c>
    </row>
    <row r="318" spans="5:24" ht="15" customHeight="1">
      <c r="E318">
        <f t="shared" si="55"/>
        <v>0.15937500000000385</v>
      </c>
      <c r="F318">
        <f t="shared" si="52"/>
        <v>6.4454262924203674E-06</v>
      </c>
      <c r="G318">
        <f t="shared" si="53"/>
        <v>0.5590695395029083</v>
      </c>
      <c r="H318">
        <f t="shared" si="56"/>
        <v>292566.62668420974</v>
      </c>
      <c r="I318">
        <f t="shared" si="57"/>
        <v>1.7636570124700727E-10</v>
      </c>
      <c r="J318">
        <f t="shared" si="54"/>
        <v>2.0751921301084132E-08</v>
      </c>
      <c r="K318">
        <f t="shared" si="61"/>
        <v>0.2615646011536935</v>
      </c>
      <c r="M318">
        <f t="shared" si="58"/>
        <v>1.658315181483309</v>
      </c>
      <c r="N318">
        <f t="shared" si="59"/>
        <v>0.08866168428767196</v>
      </c>
      <c r="O318">
        <f t="shared" si="62"/>
        <v>1.7636571526167062E-10</v>
      </c>
      <c r="P318">
        <f t="shared" si="60"/>
        <v>0.7384353988463064</v>
      </c>
      <c r="U318">
        <v>22556</v>
      </c>
      <c r="V318">
        <f t="shared" si="63"/>
        <v>150.18655066283398</v>
      </c>
      <c r="W318">
        <f t="shared" si="64"/>
        <v>9.251072260055742E-06</v>
      </c>
      <c r="X318">
        <v>9.281322059953882E-06</v>
      </c>
    </row>
    <row r="319" spans="5:24" ht="15" customHeight="1">
      <c r="E319">
        <f t="shared" si="55"/>
        <v>0.15750000000000386</v>
      </c>
      <c r="F319">
        <f t="shared" si="52"/>
        <v>6.003628470000885E-06</v>
      </c>
      <c r="G319">
        <f t="shared" si="53"/>
        <v>0.5617338871743397</v>
      </c>
      <c r="H319">
        <f t="shared" si="56"/>
        <v>296400.1287143099</v>
      </c>
      <c r="I319">
        <f t="shared" si="57"/>
        <v>1.6838617356285392E-10</v>
      </c>
      <c r="J319">
        <f t="shared" si="54"/>
        <v>1.9237812218285595E-08</v>
      </c>
      <c r="K319">
        <f t="shared" si="61"/>
        <v>0.258454959009253</v>
      </c>
      <c r="M319">
        <f t="shared" si="58"/>
        <v>1.6584758103682578</v>
      </c>
      <c r="N319">
        <f t="shared" si="59"/>
        <v>0.08566873863931809</v>
      </c>
      <c r="O319">
        <f t="shared" si="62"/>
        <v>1.683861860855022E-10</v>
      </c>
      <c r="P319">
        <f t="shared" si="60"/>
        <v>0.7415450409907469</v>
      </c>
      <c r="U319">
        <v>22628</v>
      </c>
      <c r="V319">
        <f t="shared" si="63"/>
        <v>150.42606157179014</v>
      </c>
      <c r="W319">
        <f t="shared" si="64"/>
        <v>9.265825463428787E-06</v>
      </c>
      <c r="X319">
        <v>9.295734050730209E-06</v>
      </c>
    </row>
    <row r="320" spans="5:24" ht="15" customHeight="1">
      <c r="E320">
        <f t="shared" si="55"/>
        <v>0.15562500000000387</v>
      </c>
      <c r="F320">
        <f t="shared" si="52"/>
        <v>5.587359896443706E-06</v>
      </c>
      <c r="G320">
        <f t="shared" si="53"/>
        <v>0.5644024539280403</v>
      </c>
      <c r="H320">
        <f t="shared" si="56"/>
        <v>300330.68106888235</v>
      </c>
      <c r="I320">
        <f t="shared" si="57"/>
        <v>1.606782727006378E-10</v>
      </c>
      <c r="J320">
        <f t="shared" si="54"/>
        <v>1.781928403108606E-08</v>
      </c>
      <c r="K320">
        <f t="shared" si="61"/>
        <v>0.25534502597192144</v>
      </c>
      <c r="M320">
        <f t="shared" si="58"/>
        <v>1.6586309532435155</v>
      </c>
      <c r="N320">
        <f t="shared" si="59"/>
        <v>0.0827428668041345</v>
      </c>
      <c r="O320">
        <f t="shared" si="62"/>
        <v>1.6067828389287194E-10</v>
      </c>
      <c r="P320">
        <f t="shared" si="60"/>
        <v>0.7446549740280786</v>
      </c>
      <c r="U320">
        <v>22700</v>
      </c>
      <c r="V320">
        <f t="shared" si="63"/>
        <v>150.66519173319364</v>
      </c>
      <c r="W320">
        <f t="shared" si="64"/>
        <v>9.280555213815484E-06</v>
      </c>
      <c r="X320">
        <v>9.311106840891622E-06</v>
      </c>
    </row>
    <row r="321" spans="5:24" ht="15" customHeight="1">
      <c r="E321">
        <f t="shared" si="55"/>
        <v>0.15375000000000388</v>
      </c>
      <c r="F321">
        <f t="shared" si="52"/>
        <v>5.195426513594538E-06</v>
      </c>
      <c r="G321">
        <f t="shared" si="53"/>
        <v>0.5670752331040334</v>
      </c>
      <c r="H321">
        <f t="shared" si="56"/>
        <v>304361.95494382095</v>
      </c>
      <c r="I321">
        <f t="shared" si="57"/>
        <v>1.5323586833267956E-10</v>
      </c>
      <c r="J321">
        <f t="shared" si="54"/>
        <v>1.649122907212628E-08</v>
      </c>
      <c r="K321">
        <f t="shared" si="61"/>
        <v>0.25223481209472043</v>
      </c>
      <c r="M321">
        <f t="shared" si="58"/>
        <v>1.6587807345072036</v>
      </c>
      <c r="N321">
        <f t="shared" si="59"/>
        <v>0.07988334063367594</v>
      </c>
      <c r="O321">
        <f t="shared" si="62"/>
        <v>1.5323587834524801E-10</v>
      </c>
      <c r="P321">
        <f t="shared" si="60"/>
        <v>0.7477651879052796</v>
      </c>
      <c r="U321">
        <v>22772</v>
      </c>
      <c r="V321">
        <f t="shared" si="63"/>
        <v>150.90394295710104</v>
      </c>
      <c r="W321">
        <f t="shared" si="64"/>
        <v>9.295261622710265E-06</v>
      </c>
      <c r="X321">
        <v>9.325518831667947E-06</v>
      </c>
    </row>
    <row r="322" spans="5:24" ht="15" customHeight="1">
      <c r="E322">
        <f t="shared" si="55"/>
        <v>0.1518750000000039</v>
      </c>
      <c r="F322">
        <f t="shared" si="52"/>
        <v>4.82667664884596E-06</v>
      </c>
      <c r="G322">
        <f t="shared" si="53"/>
        <v>0.5697522180737814</v>
      </c>
      <c r="H322">
        <f t="shared" si="56"/>
        <v>308497.8074745865</v>
      </c>
      <c r="I322">
        <f t="shared" si="57"/>
        <v>1.4605289646048033E-10</v>
      </c>
      <c r="J322">
        <f t="shared" si="54"/>
        <v>1.5248765269951274E-08</v>
      </c>
      <c r="K322">
        <f t="shared" si="61"/>
        <v>0.24912432719998645</v>
      </c>
      <c r="M322">
        <f t="shared" si="58"/>
        <v>1.658925277191455</v>
      </c>
      <c r="N322">
        <f t="shared" si="59"/>
        <v>0.0770894316007779</v>
      </c>
      <c r="O322">
        <f t="shared" si="62"/>
        <v>1.4605290540538495E-10</v>
      </c>
      <c r="P322">
        <f t="shared" si="60"/>
        <v>0.7508756728000135</v>
      </c>
      <c r="U322">
        <v>22844</v>
      </c>
      <c r="V322">
        <f t="shared" si="63"/>
        <v>151.14231703927263</v>
      </c>
      <c r="W322">
        <f t="shared" si="64"/>
        <v>9.309944800726944E-06</v>
      </c>
      <c r="X322">
        <v>9.338009223674097E-06</v>
      </c>
    </row>
    <row r="323" spans="5:24" ht="15" customHeight="1">
      <c r="E323">
        <f t="shared" si="55"/>
        <v>0.1500000000000039</v>
      </c>
      <c r="F323">
        <f aca="true" t="shared" si="65" ref="F323:F386">$B$8*((E323-$B$5)/(1-$B$5-$B$6))^$B$7</f>
        <v>4.4800000000007E-06</v>
      </c>
      <c r="G323">
        <f aca="true" t="shared" si="66" ref="G323:G386">$B$11*((1-E323-$B$6)/(1-$B$5-$B$6))^$B$10</f>
        <v>0.5724334022399405</v>
      </c>
      <c r="H323">
        <f t="shared" si="56"/>
        <v>312742.29359717615</v>
      </c>
      <c r="I323">
        <f t="shared" si="57"/>
        <v>1.3912335949546205E-10</v>
      </c>
      <c r="J323">
        <f aca="true" t="shared" si="67" ref="J323:J386">(F323/$B$23)/(F323/$B$23+G323/$B$24)</f>
        <v>1.4087228059801016E-08</v>
      </c>
      <c r="K323">
        <f t="shared" si="61"/>
        <v>0.24601358088193326</v>
      </c>
      <c r="M323">
        <f t="shared" si="58"/>
        <v>1.6590647029617027</v>
      </c>
      <c r="N323">
        <f t="shared" si="59"/>
        <v>0.07436041079872761</v>
      </c>
      <c r="O323">
        <f t="shared" si="62"/>
        <v>1.3912336747167608E-10</v>
      </c>
      <c r="P323">
        <f t="shared" si="60"/>
        <v>0.7539864191180667</v>
      </c>
      <c r="U323">
        <v>22916</v>
      </c>
      <c r="V323">
        <f t="shared" si="63"/>
        <v>151.38031576133008</v>
      </c>
      <c r="W323">
        <f t="shared" si="64"/>
        <v>9.324604857608453E-06</v>
      </c>
      <c r="X323">
        <v>9.351460415065335E-06</v>
      </c>
    </row>
    <row r="324" spans="5:24" ht="15" customHeight="1">
      <c r="E324">
        <f aca="true" t="shared" si="68" ref="E324:E387">E323-$B$20</f>
        <v>0.14812500000000392</v>
      </c>
      <c r="F324">
        <f t="shared" si="65"/>
        <v>4.154326632439626E-06</v>
      </c>
      <c r="G324">
        <f t="shared" si="66"/>
        <v>0.5751187790361166</v>
      </c>
      <c r="H324">
        <f aca="true" t="shared" si="69" ref="H324:H387">MIN($B$16,ABS($B$14)*((E324-$B$5)/($B$17-$B$5))^$B$15-IF($B$17&lt;1-$B$6,ABS($B$14),0))</f>
        <v>317099.6788255102</v>
      </c>
      <c r="I324">
        <f aca="true" t="shared" si="70" ref="I324:I387">-(F324/$B$23)*(G324/$B$24)/(F324/$B$23+G324/$B$24)*$B$29*(H323-H324)/$B$20</f>
        <v>1.3244132634075241E-10</v>
      </c>
      <c r="J324">
        <f t="shared" si="67"/>
        <v>1.3002162533618672E-08</v>
      </c>
      <c r="K324">
        <f t="shared" si="61"/>
        <v>0.24290258250921598</v>
      </c>
      <c r="M324">
        <f aca="true" t="shared" si="71" ref="M324:M387">(K323-K324)/$B$20</f>
        <v>1.6591991321158814</v>
      </c>
      <c r="N324">
        <f aca="true" t="shared" si="72" ref="N324:N387">(M324-M323)/$B$20</f>
        <v>0.07169554889531564</v>
      </c>
      <c r="O324">
        <f t="shared" si="62"/>
        <v>1.3244133342617376E-10</v>
      </c>
      <c r="P324">
        <f aca="true" t="shared" si="73" ref="P324:P387">P323+M324*$B$20</f>
        <v>0.7570974174907841</v>
      </c>
      <c r="U324">
        <v>22988</v>
      </c>
      <c r="V324">
        <f t="shared" si="63"/>
        <v>151.6179408909117</v>
      </c>
      <c r="W324">
        <f t="shared" si="64"/>
        <v>9.339241902236369E-06</v>
      </c>
      <c r="X324">
        <v>9.36587240584166E-06</v>
      </c>
    </row>
    <row r="325" spans="5:24" ht="15" customHeight="1">
      <c r="E325">
        <f t="shared" si="68"/>
        <v>0.14625000000000393</v>
      </c>
      <c r="F325">
        <f t="shared" si="65"/>
        <v>3.848625988594373E-06</v>
      </c>
      <c r="G325">
        <f t="shared" si="66"/>
        <v>0.5778083419266231</v>
      </c>
      <c r="H325">
        <f t="shared" si="69"/>
        <v>321574.4530287096</v>
      </c>
      <c r="I325">
        <f t="shared" si="70"/>
        <v>1.2600093247422613E-10</v>
      </c>
      <c r="J325">
        <f t="shared" si="67"/>
        <v>1.1989315822811888E-08</v>
      </c>
      <c r="K325">
        <f aca="true" t="shared" si="74" ref="K325:K388">K324-0.5*K323+0.5*J325+SQRT(0.25*(K323-2*K324-J325)^2-(J325*(2*K324-K323)+0.5*($B$30/($L$4*$L$4))*I325*$B$20*$B$20))</f>
        <v>0.23979134122749668</v>
      </c>
      <c r="M325">
        <f t="shared" si="71"/>
        <v>1.6593286835836274</v>
      </c>
      <c r="N325">
        <f t="shared" si="72"/>
        <v>0.06909411613117793</v>
      </c>
      <c r="O325">
        <f aca="true" t="shared" si="75" ref="O325:O388">K325*N325*2*($L$4*$L$4)/$B$30</f>
        <v>1.2600093876686926E-10</v>
      </c>
      <c r="P325">
        <f t="shared" si="73"/>
        <v>0.7602086587725034</v>
      </c>
      <c r="U325">
        <v>23060</v>
      </c>
      <c r="V325">
        <f aca="true" t="shared" si="76" ref="V325:V388">SQRT(U325:U24570)</f>
        <v>151.85519418182574</v>
      </c>
      <c r="W325">
        <f t="shared" si="64"/>
        <v>9.353856042640387E-06</v>
      </c>
      <c r="X325">
        <v>9.376441199077633E-06</v>
      </c>
    </row>
    <row r="326" spans="5:24" ht="15" customHeight="1">
      <c r="E326">
        <f t="shared" si="68"/>
        <v>0.14437500000000394</v>
      </c>
      <c r="F326">
        <f t="shared" si="65"/>
        <v>3.5619059097247035E-06</v>
      </c>
      <c r="G326">
        <f t="shared" si="66"/>
        <v>0.5805020844062435</v>
      </c>
      <c r="H326">
        <f t="shared" si="69"/>
        <v>326171.34530051734</v>
      </c>
      <c r="I326">
        <f t="shared" si="70"/>
        <v>1.1979638003255208E-10</v>
      </c>
      <c r="J326">
        <f t="shared" si="67"/>
        <v>1.1044629707489178E-08</v>
      </c>
      <c r="K326">
        <f t="shared" si="74"/>
        <v>0.23667986596201163</v>
      </c>
      <c r="M326">
        <f t="shared" si="71"/>
        <v>1.6594534749253618</v>
      </c>
      <c r="N326">
        <f t="shared" si="72"/>
        <v>0.06655538225833388</v>
      </c>
      <c r="O326">
        <f t="shared" si="75"/>
        <v>1.1979638562960187E-10</v>
      </c>
      <c r="P326">
        <f t="shared" si="73"/>
        <v>0.7633201340379885</v>
      </c>
      <c r="U326">
        <v>23132</v>
      </c>
      <c r="V326">
        <f t="shared" si="76"/>
        <v>152.09207737420118</v>
      </c>
      <c r="W326">
        <f aca="true" t="shared" si="77" ref="W326:W389">2*$L$4*V326*$Q$13</f>
        <v>9.368447386007595E-06</v>
      </c>
      <c r="X326">
        <v>9.38893159108378E-06</v>
      </c>
    </row>
    <row r="327" spans="5:24" ht="15" customHeight="1">
      <c r="E327">
        <f t="shared" si="68"/>
        <v>0.14250000000000396</v>
      </c>
      <c r="F327">
        <f t="shared" si="65"/>
        <v>3.293211670000549E-06</v>
      </c>
      <c r="G327">
        <f t="shared" si="66"/>
        <v>0.5831999999999943</v>
      </c>
      <c r="H327">
        <f t="shared" si="69"/>
        <v>330895.3400229608</v>
      </c>
      <c r="I327">
        <f t="shared" si="70"/>
        <v>1.1382193789651376E-10</v>
      </c>
      <c r="J327">
        <f t="shared" si="67"/>
        <v>1.0164233446072867E-08</v>
      </c>
      <c r="K327">
        <f t="shared" si="74"/>
        <v>0.23356816542014047</v>
      </c>
      <c r="M327">
        <f t="shared" si="71"/>
        <v>1.6595736223312822</v>
      </c>
      <c r="N327">
        <f t="shared" si="72"/>
        <v>0.06407861649092203</v>
      </c>
      <c r="O327">
        <f t="shared" si="75"/>
        <v>1.138219428374674E-10</v>
      </c>
      <c r="P327">
        <f t="shared" si="73"/>
        <v>0.7664318345798596</v>
      </c>
      <c r="U327">
        <v>23204</v>
      </c>
      <c r="V327">
        <f t="shared" si="76"/>
        <v>152.3285921946369</v>
      </c>
      <c r="W327">
        <f t="shared" si="77"/>
        <v>9.383016038691662E-06</v>
      </c>
      <c r="X327">
        <v>9.404304381245196E-06</v>
      </c>
    </row>
    <row r="328" spans="5:24" ht="15" customHeight="1">
      <c r="E328">
        <f t="shared" si="68"/>
        <v>0.14062500000000397</v>
      </c>
      <c r="F328">
        <f t="shared" si="65"/>
        <v>3.041625022888699E-06</v>
      </c>
      <c r="G328">
        <f t="shared" si="66"/>
        <v>0.5859020822628925</v>
      </c>
      <c r="H328">
        <f t="shared" si="69"/>
        <v>335751.6942373843</v>
      </c>
      <c r="I328">
        <f t="shared" si="70"/>
        <v>1.0807194177751388E-10</v>
      </c>
      <c r="J328">
        <f t="shared" si="67"/>
        <v>9.344436819364271E-09</v>
      </c>
      <c r="K328">
        <f t="shared" si="74"/>
        <v>0.23045624809397708</v>
      </c>
      <c r="M328">
        <f t="shared" si="71"/>
        <v>1.6596892406204766</v>
      </c>
      <c r="N328">
        <f t="shared" si="72"/>
        <v>0.06166308757033316</v>
      </c>
      <c r="O328">
        <f t="shared" si="75"/>
        <v>1.0807194615489168E-10</v>
      </c>
      <c r="P328">
        <f t="shared" si="73"/>
        <v>0.7695437519060231</v>
      </c>
      <c r="U328">
        <v>23276</v>
      </c>
      <c r="V328">
        <f t="shared" si="76"/>
        <v>152.56474035634838</v>
      </c>
      <c r="W328">
        <f t="shared" si="77"/>
        <v>9.39756210622188E-06</v>
      </c>
      <c r="X328">
        <v>9.417755572636434E-06</v>
      </c>
    </row>
    <row r="329" spans="5:24" ht="15" customHeight="1">
      <c r="E329">
        <f t="shared" si="68"/>
        <v>0.13875000000000398</v>
      </c>
      <c r="F329">
        <f t="shared" si="65"/>
        <v>2.806263259844233E-06</v>
      </c>
      <c r="G329">
        <f t="shared" si="66"/>
        <v>0.5886083247797242</v>
      </c>
      <c r="H329">
        <f t="shared" si="69"/>
        <v>340745.95644837065</v>
      </c>
      <c r="I329">
        <f t="shared" si="70"/>
        <v>1.0254079430532042E-10</v>
      </c>
      <c r="J329">
        <f t="shared" si="67"/>
        <v>8.581723383306428E-09</v>
      </c>
      <c r="K329">
        <f t="shared" si="74"/>
        <v>0.22734412226290251</v>
      </c>
      <c r="M329">
        <f t="shared" si="71"/>
        <v>1.6598004432397673</v>
      </c>
      <c r="N329">
        <f t="shared" si="72"/>
        <v>0.05930806362168066</v>
      </c>
      <c r="O329">
        <f t="shared" si="75"/>
        <v>1.0254079816892951E-10</v>
      </c>
      <c r="P329">
        <f t="shared" si="73"/>
        <v>0.7726558777370977</v>
      </c>
      <c r="U329">
        <v>23348</v>
      </c>
      <c r="V329">
        <f t="shared" si="76"/>
        <v>152.80052355931247</v>
      </c>
      <c r="W329">
        <f t="shared" si="77"/>
        <v>9.412085693312078E-06</v>
      </c>
      <c r="X329">
        <v>9.42640276710223E-06</v>
      </c>
    </row>
    <row r="330" spans="5:24" ht="15" customHeight="1">
      <c r="E330">
        <f t="shared" si="68"/>
        <v>0.136875000000004</v>
      </c>
      <c r="F330">
        <f t="shared" si="65"/>
        <v>2.5862782813066056E-06</v>
      </c>
      <c r="G330">
        <f t="shared" si="66"/>
        <v>0.5913187211648159</v>
      </c>
      <c r="H330">
        <f t="shared" si="69"/>
        <v>345883.98700000957</v>
      </c>
      <c r="I330">
        <f t="shared" si="70"/>
        <v>9.7222965117105E-11</v>
      </c>
      <c r="J330">
        <f t="shared" si="67"/>
        <v>7.872743924852574E-09</v>
      </c>
      <c r="K330">
        <f t="shared" si="74"/>
        <v>0.22423179599616003</v>
      </c>
      <c r="M330">
        <f t="shared" si="71"/>
        <v>1.6599073422626602</v>
      </c>
      <c r="N330">
        <f t="shared" si="72"/>
        <v>0.0570128122095781</v>
      </c>
      <c r="O330">
        <f t="shared" si="75"/>
        <v>9.722296852812852E-11</v>
      </c>
      <c r="P330">
        <f t="shared" si="73"/>
        <v>0.7757682040038402</v>
      </c>
      <c r="U330">
        <v>23420</v>
      </c>
      <c r="V330">
        <f t="shared" si="76"/>
        <v>153.03594349041012</v>
      </c>
      <c r="W330">
        <f t="shared" si="77"/>
        <v>9.426586903869416E-06</v>
      </c>
      <c r="X330">
        <v>9.439853958493466E-06</v>
      </c>
    </row>
    <row r="331" spans="5:24" ht="15" customHeight="1">
      <c r="E331">
        <f t="shared" si="68"/>
        <v>0.135000000000004</v>
      </c>
      <c r="F331">
        <f t="shared" si="65"/>
        <v>2.3808556800004253E-06</v>
      </c>
      <c r="G331">
        <f t="shared" si="66"/>
        <v>0.5940332650618088</v>
      </c>
      <c r="H331">
        <f t="shared" si="69"/>
        <v>351171.9801796698</v>
      </c>
      <c r="I331">
        <f t="shared" si="70"/>
        <v>9.211299094780006E-11</v>
      </c>
      <c r="J331">
        <f t="shared" si="67"/>
        <v>7.214310115507827E-09</v>
      </c>
      <c r="K331">
        <f t="shared" si="74"/>
        <v>0.22111927715543223</v>
      </c>
      <c r="M331">
        <f t="shared" si="71"/>
        <v>1.6600100483881608</v>
      </c>
      <c r="N331">
        <f t="shared" si="72"/>
        <v>0.05477660026696659</v>
      </c>
      <c r="O331">
        <f t="shared" si="75"/>
        <v>9.211299395736449E-11</v>
      </c>
      <c r="P331">
        <f t="shared" si="73"/>
        <v>0.778880722844568</v>
      </c>
      <c r="U331">
        <v>23492</v>
      </c>
      <c r="V331">
        <f t="shared" si="76"/>
        <v>153.2710018235674</v>
      </c>
      <c r="W331">
        <f t="shared" si="77"/>
        <v>9.441065841003058E-06</v>
      </c>
      <c r="X331">
        <v>9.453305149884704E-06</v>
      </c>
    </row>
    <row r="332" spans="5:24" ht="15" customHeight="1">
      <c r="E332">
        <f t="shared" si="68"/>
        <v>0.13312500000000402</v>
      </c>
      <c r="F332">
        <f t="shared" si="65"/>
        <v>2.1892138365409236E-06</v>
      </c>
      <c r="G332">
        <f t="shared" si="66"/>
        <v>0.5967519501434352</v>
      </c>
      <c r="H332">
        <f t="shared" si="69"/>
        <v>356616.4882221449</v>
      </c>
      <c r="I332">
        <f t="shared" si="70"/>
        <v>8.720547572181866E-11</v>
      </c>
      <c r="J332">
        <f t="shared" si="67"/>
        <v>6.603388357265178E-09</v>
      </c>
      <c r="K332">
        <f t="shared" si="74"/>
        <v>0.21800657339742058</v>
      </c>
      <c r="M332">
        <f t="shared" si="71"/>
        <v>1.6601086709395456</v>
      </c>
      <c r="N332">
        <f t="shared" si="72"/>
        <v>0.05259869407190365</v>
      </c>
      <c r="O332">
        <f t="shared" si="75"/>
        <v>8.720547835974048E-11</v>
      </c>
      <c r="P332">
        <f t="shared" si="73"/>
        <v>0.7819934266025796</v>
      </c>
      <c r="U332">
        <v>23564</v>
      </c>
      <c r="V332">
        <f t="shared" si="76"/>
        <v>153.50570021989412</v>
      </c>
      <c r="W332">
        <f t="shared" si="77"/>
        <v>9.455522607032743E-06</v>
      </c>
      <c r="X332">
        <v>9.465795541890854E-06</v>
      </c>
    </row>
    <row r="333" spans="5:24" ht="15" customHeight="1">
      <c r="E333">
        <f t="shared" si="68"/>
        <v>0.13125000000000403</v>
      </c>
      <c r="F333">
        <f t="shared" si="65"/>
        <v>2.0106030273441206E-06</v>
      </c>
      <c r="G333">
        <f t="shared" si="66"/>
        <v>0.5994747701112974</v>
      </c>
      <c r="H333">
        <f t="shared" si="69"/>
        <v>362224.4474070587</v>
      </c>
      <c r="I333">
        <f t="shared" si="70"/>
        <v>8.249509064614485E-11</v>
      </c>
      <c r="J333">
        <f t="shared" si="67"/>
        <v>6.037093815806037E-09</v>
      </c>
      <c r="K333">
        <f t="shared" si="74"/>
        <v>0.21489369217642718</v>
      </c>
      <c r="M333">
        <f t="shared" si="71"/>
        <v>1.660203317863148</v>
      </c>
      <c r="N333">
        <f t="shared" si="72"/>
        <v>0.050478359254550284</v>
      </c>
      <c r="O333">
        <f t="shared" si="75"/>
        <v>8.249509296863617E-11</v>
      </c>
      <c r="P333">
        <f t="shared" si="73"/>
        <v>0.785106307823573</v>
      </c>
      <c r="U333">
        <v>23636</v>
      </c>
      <c r="V333">
        <f t="shared" si="76"/>
        <v>153.7400403278209</v>
      </c>
      <c r="W333">
        <f t="shared" si="77"/>
        <v>9.469957303497189E-06</v>
      </c>
      <c r="X333">
        <v>9.47924673328209E-06</v>
      </c>
    </row>
    <row r="334" spans="5:24" ht="15" customHeight="1">
      <c r="E334">
        <f t="shared" si="68"/>
        <v>0.12937500000000404</v>
      </c>
      <c r="F334">
        <f t="shared" si="65"/>
        <v>1.8443045448416547E-06</v>
      </c>
      <c r="G334">
        <f t="shared" si="66"/>
        <v>0.6022017186956485</v>
      </c>
      <c r="H334">
        <f t="shared" si="69"/>
        <v>368003.2064650793</v>
      </c>
      <c r="I334">
        <f t="shared" si="70"/>
        <v>7.797657430489858E-11</v>
      </c>
      <c r="J334">
        <f t="shared" si="67"/>
        <v>5.512684635980004E-09</v>
      </c>
      <c r="K334">
        <f t="shared" si="74"/>
        <v>0.21178064074693911</v>
      </c>
      <c r="M334">
        <f t="shared" si="71"/>
        <v>1.6602940957269663</v>
      </c>
      <c r="N334">
        <f t="shared" si="72"/>
        <v>0.04841486070314242</v>
      </c>
      <c r="O334">
        <f t="shared" si="75"/>
        <v>7.797657633363525E-11</v>
      </c>
      <c r="P334">
        <f t="shared" si="73"/>
        <v>0.7882193592530611</v>
      </c>
      <c r="U334">
        <v>23708</v>
      </c>
      <c r="V334">
        <f t="shared" si="76"/>
        <v>153.9740237832343</v>
      </c>
      <c r="W334">
        <f t="shared" si="77"/>
        <v>9.484370031162438E-06</v>
      </c>
      <c r="X334">
        <v>9.493658724058417E-06</v>
      </c>
    </row>
    <row r="335" spans="5:24" ht="15" customHeight="1">
      <c r="E335">
        <f t="shared" si="68"/>
        <v>0.12750000000000405</v>
      </c>
      <c r="F335">
        <f t="shared" si="65"/>
        <v>1.6896298300003218E-06</v>
      </c>
      <c r="G335">
        <f t="shared" si="66"/>
        <v>0.6049327896551756</v>
      </c>
      <c r="H335">
        <f t="shared" si="69"/>
        <v>373960.55753418134</v>
      </c>
      <c r="I335">
        <f t="shared" si="70"/>
        <v>7.364473275536132E-11</v>
      </c>
      <c r="J335">
        <f t="shared" si="67"/>
        <v>5.02755633471898E-09</v>
      </c>
      <c r="K335">
        <f t="shared" si="74"/>
        <v>0.20866742616621536</v>
      </c>
      <c r="M335">
        <f t="shared" si="71"/>
        <v>1.6603811097193333</v>
      </c>
      <c r="N335">
        <f t="shared" si="72"/>
        <v>0.04640746259572855</v>
      </c>
      <c r="O335">
        <f t="shared" si="75"/>
        <v>7.364473451701625E-11</v>
      </c>
      <c r="P335">
        <f t="shared" si="73"/>
        <v>0.7913325738337849</v>
      </c>
      <c r="U335">
        <v>23780</v>
      </c>
      <c r="V335">
        <f t="shared" si="76"/>
        <v>154.20765220960988</v>
      </c>
      <c r="W335">
        <f t="shared" si="77"/>
        <v>9.49876089003006E-06</v>
      </c>
      <c r="X335">
        <v>9.50422751729439E-06</v>
      </c>
    </row>
    <row r="336" spans="5:24" ht="15" customHeight="1">
      <c r="E336">
        <f t="shared" si="68"/>
        <v>0.12562500000000407</v>
      </c>
      <c r="F336">
        <f t="shared" si="65"/>
        <v>1.5459196171462966E-06</v>
      </c>
      <c r="G336">
        <f t="shared" si="66"/>
        <v>0.6076679767767863</v>
      </c>
      <c r="H336">
        <f t="shared" si="69"/>
        <v>380104.7699363826</v>
      </c>
      <c r="I336">
        <f t="shared" si="70"/>
        <v>6.949443962552016E-11</v>
      </c>
      <c r="J336">
        <f t="shared" si="67"/>
        <v>4.579236366676347E-09</v>
      </c>
      <c r="K336">
        <f t="shared" si="74"/>
        <v>0.2055540552968763</v>
      </c>
      <c r="M336">
        <f t="shared" si="71"/>
        <v>1.6604644636475079</v>
      </c>
      <c r="N336">
        <f t="shared" si="72"/>
        <v>0.044455428359787184</v>
      </c>
      <c r="O336">
        <f t="shared" si="75"/>
        <v>6.94944411706831E-11</v>
      </c>
      <c r="P336">
        <f t="shared" si="73"/>
        <v>0.7944459447031239</v>
      </c>
      <c r="U336">
        <v>23852</v>
      </c>
      <c r="V336">
        <f t="shared" si="76"/>
        <v>154.44092721814383</v>
      </c>
      <c r="W336">
        <f t="shared" si="77"/>
        <v>9.513129979345238E-06</v>
      </c>
      <c r="X336">
        <v>9.52152190622598E-06</v>
      </c>
    </row>
    <row r="337" spans="5:24" ht="15" customHeight="1">
      <c r="E337">
        <f t="shared" si="68"/>
        <v>0.12375000000000407</v>
      </c>
      <c r="F337">
        <f t="shared" si="65"/>
        <v>1.4125430910940287E-06</v>
      </c>
      <c r="G337">
        <f t="shared" si="66"/>
        <v>0.6104072738753961</v>
      </c>
      <c r="H337">
        <f t="shared" si="69"/>
        <v>386444.62707859644</v>
      </c>
      <c r="I337">
        <f t="shared" si="70"/>
        <v>6.552063621320312E-11</v>
      </c>
      <c r="J337">
        <f t="shared" si="67"/>
        <v>4.165378858013863E-09</v>
      </c>
      <c r="K337">
        <f t="shared" si="74"/>
        <v>0.20244053480949603</v>
      </c>
      <c r="M337">
        <f t="shared" si="71"/>
        <v>1.6605442599361364</v>
      </c>
      <c r="N337">
        <f t="shared" si="72"/>
        <v>0.042558020601883115</v>
      </c>
      <c r="O337">
        <f t="shared" si="75"/>
        <v>6.552063757045403E-11</v>
      </c>
      <c r="P337">
        <f t="shared" si="73"/>
        <v>0.7975594651905041</v>
      </c>
      <c r="U337">
        <v>23924</v>
      </c>
      <c r="V337">
        <f t="shared" si="76"/>
        <v>154.67385040788247</v>
      </c>
      <c r="W337">
        <f t="shared" si="77"/>
        <v>9.52747739760476E-06</v>
      </c>
      <c r="X337">
        <v>9.532090699461951E-06</v>
      </c>
    </row>
    <row r="338" spans="5:24" ht="15" customHeight="1">
      <c r="E338">
        <f t="shared" si="68"/>
        <v>0.12187500000000406</v>
      </c>
      <c r="F338">
        <f t="shared" si="65"/>
        <v>1.288897056579848E-06</v>
      </c>
      <c r="G338">
        <f t="shared" si="66"/>
        <v>0.6131506747937188</v>
      </c>
      <c r="H338">
        <f t="shared" si="69"/>
        <v>392989.46681910736</v>
      </c>
      <c r="I338">
        <f t="shared" si="70"/>
        <v>6.17183315868324E-11</v>
      </c>
      <c r="J338">
        <f t="shared" si="67"/>
        <v>3.783759503886817E-09</v>
      </c>
      <c r="K338">
        <f t="shared" si="74"/>
        <v>0.19932687118519782</v>
      </c>
      <c r="M338">
        <f t="shared" si="71"/>
        <v>1.6606205996257137</v>
      </c>
      <c r="N338">
        <f t="shared" si="72"/>
        <v>0.040714501107904276</v>
      </c>
      <c r="O338">
        <f t="shared" si="75"/>
        <v>6.171833276514523E-11</v>
      </c>
      <c r="P338">
        <f t="shared" si="73"/>
        <v>0.8006731288148023</v>
      </c>
      <c r="U338">
        <v>23996</v>
      </c>
      <c r="V338">
        <f t="shared" si="76"/>
        <v>154.90642336585015</v>
      </c>
      <c r="W338">
        <f t="shared" si="77"/>
        <v>9.5418032425649E-06</v>
      </c>
      <c r="X338">
        <v>9.544581091468103E-06</v>
      </c>
    </row>
    <row r="339" spans="5:24" ht="15" customHeight="1">
      <c r="E339">
        <f t="shared" si="68"/>
        <v>0.12000000000000406</v>
      </c>
      <c r="F339">
        <f t="shared" si="65"/>
        <v>1.1744051200002385E-06</v>
      </c>
      <c r="G339">
        <f t="shared" si="66"/>
        <v>0.615898173402059</v>
      </c>
      <c r="H339">
        <f t="shared" si="69"/>
        <v>399749.2256844303</v>
      </c>
      <c r="I339">
        <f t="shared" si="70"/>
        <v>5.808260268784164E-11</v>
      </c>
      <c r="J339">
        <f t="shared" si="67"/>
        <v>3.4322706253016876E-09</v>
      </c>
      <c r="K339">
        <f t="shared" si="74"/>
        <v>0.19621307071825217</v>
      </c>
      <c r="M339">
        <f t="shared" si="71"/>
        <v>1.6606935823710127</v>
      </c>
      <c r="N339">
        <f t="shared" si="72"/>
        <v>0.038924130826127154</v>
      </c>
      <c r="O339">
        <f t="shared" si="75"/>
        <v>5.808260369786591E-11</v>
      </c>
      <c r="P339">
        <f t="shared" si="73"/>
        <v>0.803786929281748</v>
      </c>
      <c r="U339">
        <v>24068</v>
      </c>
      <c r="V339">
        <f t="shared" si="76"/>
        <v>155.13864766717543</v>
      </c>
      <c r="W339">
        <f t="shared" si="77"/>
        <v>9.556107611249177E-06</v>
      </c>
      <c r="X339">
        <v>9.558993082244428E-06</v>
      </c>
    </row>
    <row r="340" spans="5:24" ht="15" customHeight="1">
      <c r="E340">
        <f t="shared" si="68"/>
        <v>0.11812500000000406</v>
      </c>
      <c r="F340">
        <f t="shared" si="65"/>
        <v>1.0685168834548105E-06</v>
      </c>
      <c r="G340">
        <f t="shared" si="66"/>
        <v>0.6186497635981062</v>
      </c>
      <c r="H340">
        <f t="shared" si="69"/>
        <v>400000</v>
      </c>
      <c r="I340">
        <f t="shared" si="70"/>
        <v>1.960475284740287E-12</v>
      </c>
      <c r="J340">
        <f t="shared" si="67"/>
        <v>3.108916381141042E-09</v>
      </c>
      <c r="K340">
        <f t="shared" si="74"/>
        <v>0.1930992655579442</v>
      </c>
      <c r="M340">
        <f t="shared" si="71"/>
        <v>1.660696085497578</v>
      </c>
      <c r="N340">
        <f t="shared" si="72"/>
        <v>0.0013350008348567144</v>
      </c>
      <c r="O340">
        <f t="shared" si="75"/>
        <v>1.960475311952212E-12</v>
      </c>
      <c r="P340">
        <f t="shared" si="73"/>
        <v>0.806900734442056</v>
      </c>
      <c r="U340">
        <v>24140</v>
      </c>
      <c r="V340">
        <f t="shared" si="76"/>
        <v>155.37052487521564</v>
      </c>
      <c r="W340">
        <f t="shared" si="77"/>
        <v>9.57039059995604E-06</v>
      </c>
      <c r="X340">
        <v>9.572444273635664E-06</v>
      </c>
    </row>
    <row r="341" spans="5:24" ht="15" customHeight="1">
      <c r="E341">
        <f t="shared" si="68"/>
        <v>0.11625000000000406</v>
      </c>
      <c r="F341">
        <f t="shared" si="65"/>
        <v>9.707071510939534E-07</v>
      </c>
      <c r="G341">
        <f t="shared" si="66"/>
        <v>0.6214054393067321</v>
      </c>
      <c r="H341">
        <f t="shared" si="69"/>
        <v>400000</v>
      </c>
      <c r="I341">
        <f t="shared" si="70"/>
        <v>0</v>
      </c>
      <c r="J341">
        <f t="shared" si="67"/>
        <v>2.8118081312668525E-09</v>
      </c>
      <c r="K341">
        <f t="shared" si="74"/>
        <v>0.18998546039763625</v>
      </c>
      <c r="M341">
        <f t="shared" si="71"/>
        <v>1.660696085497578</v>
      </c>
      <c r="N341">
        <f t="shared" si="72"/>
        <v>0</v>
      </c>
      <c r="O341">
        <f t="shared" si="75"/>
        <v>0</v>
      </c>
      <c r="P341">
        <f t="shared" si="73"/>
        <v>0.8100145396023639</v>
      </c>
      <c r="U341">
        <v>24212</v>
      </c>
      <c r="V341">
        <f t="shared" si="76"/>
        <v>155.60205654167942</v>
      </c>
      <c r="W341">
        <f t="shared" si="77"/>
        <v>9.58465230426641E-06</v>
      </c>
      <c r="X341">
        <v>9.584934665641816E-06</v>
      </c>
    </row>
    <row r="342" spans="5:24" ht="15" customHeight="1">
      <c r="E342">
        <f t="shared" si="68"/>
        <v>0.11437500000000406</v>
      </c>
      <c r="F342">
        <f t="shared" si="65"/>
        <v>8.804751477711837E-07</v>
      </c>
      <c r="G342">
        <f t="shared" si="66"/>
        <v>0.6241651944797887</v>
      </c>
      <c r="H342">
        <f t="shared" si="69"/>
        <v>400000</v>
      </c>
      <c r="I342">
        <f t="shared" si="70"/>
        <v>0</v>
      </c>
      <c r="J342">
        <f t="shared" si="67"/>
        <v>2.5391599467266504E-09</v>
      </c>
      <c r="K342">
        <f t="shared" si="74"/>
        <v>0.1868716552373283</v>
      </c>
      <c r="M342">
        <f t="shared" si="71"/>
        <v>1.660696085497578</v>
      </c>
      <c r="N342">
        <f t="shared" si="72"/>
        <v>0</v>
      </c>
      <c r="O342">
        <f t="shared" si="75"/>
        <v>0</v>
      </c>
      <c r="P342">
        <f t="shared" si="73"/>
        <v>0.8131283447626718</v>
      </c>
      <c r="U342">
        <v>24284</v>
      </c>
      <c r="V342">
        <f t="shared" si="76"/>
        <v>155.83324420674813</v>
      </c>
      <c r="W342">
        <f t="shared" si="77"/>
        <v>9.598892819051158E-06</v>
      </c>
      <c r="X342">
        <v>9.598385857033052E-06</v>
      </c>
    </row>
    <row r="343" spans="5:24" ht="15" customHeight="1">
      <c r="E343">
        <f t="shared" si="68"/>
        <v>0.11250000000000406</v>
      </c>
      <c r="F343">
        <f t="shared" si="65"/>
        <v>7.973437500001727E-07</v>
      </c>
      <c r="G343">
        <f t="shared" si="66"/>
        <v>0.6269290230959105</v>
      </c>
      <c r="H343">
        <f t="shared" si="69"/>
        <v>400000</v>
      </c>
      <c r="I343">
        <f t="shared" si="70"/>
        <v>0</v>
      </c>
      <c r="J343">
        <f t="shared" si="67"/>
        <v>2.2892842631966024E-09</v>
      </c>
      <c r="K343">
        <f t="shared" si="74"/>
        <v>0.18375785007702033</v>
      </c>
      <c r="M343">
        <f t="shared" si="71"/>
        <v>1.660696085497578</v>
      </c>
      <c r="N343">
        <f t="shared" si="72"/>
        <v>0</v>
      </c>
      <c r="O343">
        <f t="shared" si="75"/>
        <v>0</v>
      </c>
      <c r="P343">
        <f t="shared" si="73"/>
        <v>0.8162421499229797</v>
      </c>
      <c r="U343">
        <v>24356</v>
      </c>
      <c r="V343">
        <f t="shared" si="76"/>
        <v>156.06408939919524</v>
      </c>
      <c r="W343">
        <f t="shared" si="77"/>
        <v>9.61311223847846E-06</v>
      </c>
      <c r="X343">
        <v>9.6108762490392E-06</v>
      </c>
    </row>
    <row r="344" spans="5:24" ht="15" customHeight="1">
      <c r="E344">
        <f t="shared" si="68"/>
        <v>0.11062500000000405</v>
      </c>
      <c r="F344">
        <f t="shared" si="65"/>
        <v>7.208587292164671E-07</v>
      </c>
      <c r="G344">
        <f t="shared" si="66"/>
        <v>0.6296969191603151</v>
      </c>
      <c r="H344">
        <f t="shared" si="69"/>
        <v>400000</v>
      </c>
      <c r="I344">
        <f t="shared" si="70"/>
        <v>0</v>
      </c>
      <c r="J344">
        <f t="shared" si="67"/>
        <v>2.0605876739021976E-09</v>
      </c>
      <c r="K344">
        <f t="shared" si="74"/>
        <v>0.18064404491671238</v>
      </c>
      <c r="M344">
        <f t="shared" si="71"/>
        <v>1.660696085497578</v>
      </c>
      <c r="N344">
        <f t="shared" si="72"/>
        <v>0</v>
      </c>
      <c r="O344">
        <f t="shared" si="75"/>
        <v>0</v>
      </c>
      <c r="P344">
        <f t="shared" si="73"/>
        <v>0.8193559550832876</v>
      </c>
      <c r="U344">
        <v>24428</v>
      </c>
      <c r="V344">
        <f t="shared" si="76"/>
        <v>156.29459363650426</v>
      </c>
      <c r="W344">
        <f t="shared" si="77"/>
        <v>9.627310656021066E-06</v>
      </c>
      <c r="X344">
        <v>9.625288239815529E-06</v>
      </c>
    </row>
    <row r="345" spans="5:24" ht="15" customHeight="1">
      <c r="E345">
        <f t="shared" si="68"/>
        <v>0.10875000000000405</v>
      </c>
      <c r="F345">
        <f t="shared" si="65"/>
        <v>6.505880073438956E-07</v>
      </c>
      <c r="G345">
        <f t="shared" si="66"/>
        <v>0.632468876704611</v>
      </c>
      <c r="H345">
        <f t="shared" si="69"/>
        <v>400000</v>
      </c>
      <c r="I345">
        <f t="shared" si="70"/>
        <v>0</v>
      </c>
      <c r="J345">
        <f t="shared" si="67"/>
        <v>1.8515668583604494E-09</v>
      </c>
      <c r="K345">
        <f t="shared" si="74"/>
        <v>0.17753023975640442</v>
      </c>
      <c r="M345">
        <f t="shared" si="71"/>
        <v>1.660696085497578</v>
      </c>
      <c r="N345">
        <f t="shared" si="72"/>
        <v>0</v>
      </c>
      <c r="O345">
        <f t="shared" si="75"/>
        <v>0</v>
      </c>
      <c r="P345">
        <f t="shared" si="73"/>
        <v>0.8224697602435955</v>
      </c>
      <c r="U345">
        <v>24500</v>
      </c>
      <c r="V345">
        <f t="shared" si="76"/>
        <v>156.52475842498527</v>
      </c>
      <c r="W345">
        <f t="shared" si="77"/>
        <v>9.641488164463472E-06</v>
      </c>
      <c r="X345">
        <v>9.637778631821677E-06</v>
      </c>
    </row>
    <row r="346" spans="5:24" ht="15" customHeight="1">
      <c r="E346">
        <f t="shared" si="68"/>
        <v>0.10687500000000405</v>
      </c>
      <c r="F346">
        <f t="shared" si="65"/>
        <v>5.861209246656606E-07</v>
      </c>
      <c r="G346">
        <f t="shared" si="66"/>
        <v>0.6352448897866023</v>
      </c>
      <c r="H346">
        <f t="shared" si="69"/>
        <v>400000</v>
      </c>
      <c r="I346">
        <f t="shared" si="70"/>
        <v>0</v>
      </c>
      <c r="J346">
        <f t="shared" si="67"/>
        <v>1.6608046433878794E-09</v>
      </c>
      <c r="K346">
        <f t="shared" si="74"/>
        <v>0.17441643459609646</v>
      </c>
      <c r="M346">
        <f t="shared" si="71"/>
        <v>1.660696085497578</v>
      </c>
      <c r="N346">
        <f t="shared" si="72"/>
        <v>0</v>
      </c>
      <c r="O346">
        <f t="shared" si="75"/>
        <v>0</v>
      </c>
      <c r="P346">
        <f t="shared" si="73"/>
        <v>0.8255835654039034</v>
      </c>
      <c r="U346">
        <v>24572</v>
      </c>
      <c r="V346">
        <f t="shared" si="76"/>
        <v>156.7545852598896</v>
      </c>
      <c r="W346">
        <f t="shared" si="77"/>
        <v>9.655644855908988E-06</v>
      </c>
      <c r="X346">
        <v>9.650269023827826E-06</v>
      </c>
    </row>
    <row r="347" spans="5:24" ht="15" customHeight="1">
      <c r="E347">
        <f t="shared" si="68"/>
        <v>0.10500000000000405</v>
      </c>
      <c r="F347">
        <f t="shared" si="65"/>
        <v>5.270675200001221E-07</v>
      </c>
      <c r="G347">
        <f t="shared" si="66"/>
        <v>0.6380249524900984</v>
      </c>
      <c r="H347">
        <f t="shared" si="69"/>
        <v>400000</v>
      </c>
      <c r="I347">
        <f t="shared" si="70"/>
        <v>0</v>
      </c>
      <c r="J347">
        <f t="shared" si="67"/>
        <v>1.4869661929158266E-09</v>
      </c>
      <c r="K347">
        <f t="shared" si="74"/>
        <v>0.1713026294357885</v>
      </c>
      <c r="M347">
        <f t="shared" si="71"/>
        <v>1.660696085497578</v>
      </c>
      <c r="N347">
        <f t="shared" si="72"/>
        <v>0</v>
      </c>
      <c r="O347">
        <f t="shared" si="75"/>
        <v>0</v>
      </c>
      <c r="P347">
        <f t="shared" si="73"/>
        <v>0.8286973705642113</v>
      </c>
      <c r="U347">
        <v>24644</v>
      </c>
      <c r="V347">
        <f t="shared" si="76"/>
        <v>156.98407562552325</v>
      </c>
      <c r="W347">
        <f t="shared" si="77"/>
        <v>9.669780821786714E-06</v>
      </c>
      <c r="X347">
        <v>9.662759415833974E-06</v>
      </c>
    </row>
    <row r="348" spans="5:24" ht="15" customHeight="1">
      <c r="E348">
        <f t="shared" si="68"/>
        <v>0.10312500000000405</v>
      </c>
      <c r="F348">
        <f t="shared" si="65"/>
        <v>4.7305782318126385E-07</v>
      </c>
      <c r="G348">
        <f t="shared" si="66"/>
        <v>0.6408090589247255</v>
      </c>
      <c r="H348">
        <f t="shared" si="69"/>
        <v>400000</v>
      </c>
      <c r="I348">
        <f t="shared" si="70"/>
        <v>0</v>
      </c>
      <c r="J348">
        <f t="shared" si="67"/>
        <v>1.32879532324905E-09</v>
      </c>
      <c r="K348">
        <f t="shared" si="74"/>
        <v>0.16818882427548054</v>
      </c>
      <c r="M348">
        <f t="shared" si="71"/>
        <v>1.660696085497578</v>
      </c>
      <c r="N348">
        <f t="shared" si="72"/>
        <v>0</v>
      </c>
      <c r="O348">
        <f t="shared" si="75"/>
        <v>0</v>
      </c>
      <c r="P348">
        <f t="shared" si="73"/>
        <v>0.8318111757245192</v>
      </c>
      <c r="U348">
        <v>24716</v>
      </c>
      <c r="V348">
        <f t="shared" si="76"/>
        <v>157.21323099535866</v>
      </c>
      <c r="W348">
        <f t="shared" si="77"/>
        <v>9.683896152858445E-06</v>
      </c>
      <c r="X348">
        <v>9.6771714066103E-06</v>
      </c>
    </row>
    <row r="349" spans="5:24" ht="15" customHeight="1">
      <c r="E349">
        <f t="shared" si="68"/>
        <v>0.10125000000000405</v>
      </c>
      <c r="F349">
        <f t="shared" si="65"/>
        <v>4.237411598438515E-07</v>
      </c>
      <c r="G349">
        <f t="shared" si="66"/>
        <v>0.6435972032257382</v>
      </c>
      <c r="H349">
        <f t="shared" si="69"/>
        <v>400000</v>
      </c>
      <c r="I349">
        <f t="shared" si="70"/>
        <v>0</v>
      </c>
      <c r="J349">
        <f t="shared" si="67"/>
        <v>1.1851109404953138E-09</v>
      </c>
      <c r="K349">
        <f t="shared" si="74"/>
        <v>0.16507501911517258</v>
      </c>
      <c r="M349">
        <f t="shared" si="71"/>
        <v>1.660696085497578</v>
      </c>
      <c r="N349">
        <f t="shared" si="72"/>
        <v>0</v>
      </c>
      <c r="O349">
        <f t="shared" si="75"/>
        <v>0</v>
      </c>
      <c r="P349">
        <f t="shared" si="73"/>
        <v>0.8349249808848271</v>
      </c>
      <c r="U349">
        <v>24788</v>
      </c>
      <c r="V349">
        <f t="shared" si="76"/>
        <v>157.4420528321452</v>
      </c>
      <c r="W349">
        <f t="shared" si="77"/>
        <v>9.697990939225459E-06</v>
      </c>
      <c r="X349">
        <v>9.689661798616449E-06</v>
      </c>
    </row>
    <row r="350" spans="5:24" ht="15" customHeight="1">
      <c r="E350">
        <f t="shared" si="68"/>
        <v>0.09937500000000404</v>
      </c>
      <c r="F350">
        <f t="shared" si="65"/>
        <v>3.787854685132761E-07</v>
      </c>
      <c r="G350">
        <f t="shared" si="66"/>
        <v>0.6463893795538356</v>
      </c>
      <c r="H350">
        <f t="shared" si="69"/>
        <v>400000</v>
      </c>
      <c r="I350">
        <f t="shared" si="70"/>
        <v>0</v>
      </c>
      <c r="J350">
        <f t="shared" si="67"/>
        <v>1.0548035969825696E-09</v>
      </c>
      <c r="K350">
        <f t="shared" si="74"/>
        <v>0.16196121395486462</v>
      </c>
      <c r="M350">
        <f t="shared" si="71"/>
        <v>1.660696085497578</v>
      </c>
      <c r="N350">
        <f t="shared" si="72"/>
        <v>0</v>
      </c>
      <c r="O350">
        <f t="shared" si="75"/>
        <v>0</v>
      </c>
      <c r="P350">
        <f t="shared" si="73"/>
        <v>0.838038786045135</v>
      </c>
      <c r="U350">
        <v>24860</v>
      </c>
      <c r="V350">
        <f t="shared" si="76"/>
        <v>157.670542588018</v>
      </c>
      <c r="W350">
        <f t="shared" si="77"/>
        <v>9.712065270335221E-06</v>
      </c>
      <c r="X350">
        <v>9.70119139123751E-06</v>
      </c>
    </row>
    <row r="351" spans="5:24" ht="15" customHeight="1">
      <c r="E351">
        <f t="shared" si="68"/>
        <v>0.09750000000000404</v>
      </c>
      <c r="F351">
        <f t="shared" si="65"/>
        <v>3.37876630000084E-07</v>
      </c>
      <c r="G351">
        <f t="shared" si="66"/>
        <v>0.6491855820949756</v>
      </c>
      <c r="H351">
        <f t="shared" si="69"/>
        <v>400000</v>
      </c>
      <c r="I351">
        <f t="shared" si="70"/>
        <v>0</v>
      </c>
      <c r="J351">
        <f t="shared" si="67"/>
        <v>9.368321635667727E-10</v>
      </c>
      <c r="K351">
        <f t="shared" si="74"/>
        <v>0.15884740879455667</v>
      </c>
      <c r="M351">
        <f t="shared" si="71"/>
        <v>1.660696085497578</v>
      </c>
      <c r="N351">
        <f t="shared" si="72"/>
        <v>0</v>
      </c>
      <c r="O351">
        <f t="shared" si="75"/>
        <v>0</v>
      </c>
      <c r="P351">
        <f t="shared" si="73"/>
        <v>0.841152591205443</v>
      </c>
      <c r="U351">
        <v>24932</v>
      </c>
      <c r="V351">
        <f t="shared" si="76"/>
        <v>157.89870170460554</v>
      </c>
      <c r="W351">
        <f t="shared" si="77"/>
        <v>9.726119234988022E-06</v>
      </c>
      <c r="X351">
        <v>9.714642582628748E-06</v>
      </c>
    </row>
    <row r="352" spans="5:24" ht="15" customHeight="1">
      <c r="E352">
        <f t="shared" si="68"/>
        <v>0.09562500000000404</v>
      </c>
      <c r="F352">
        <f t="shared" si="65"/>
        <v>3.0071780909919735E-07</v>
      </c>
      <c r="G352">
        <f t="shared" si="66"/>
        <v>0.6519858050601962</v>
      </c>
      <c r="H352">
        <f t="shared" si="69"/>
        <v>400000</v>
      </c>
      <c r="I352">
        <f t="shared" si="70"/>
        <v>0</v>
      </c>
      <c r="J352">
        <f t="shared" si="67"/>
        <v>8.302206148172003E-10</v>
      </c>
      <c r="K352">
        <f t="shared" si="74"/>
        <v>0.1557336036342487</v>
      </c>
      <c r="M352">
        <f t="shared" si="71"/>
        <v>1.660696085497578</v>
      </c>
      <c r="N352">
        <f t="shared" si="72"/>
        <v>0</v>
      </c>
      <c r="O352">
        <f t="shared" si="75"/>
        <v>0</v>
      </c>
      <c r="P352">
        <f t="shared" si="73"/>
        <v>0.8442663963657508</v>
      </c>
      <c r="U352">
        <v>25004</v>
      </c>
      <c r="V352">
        <f t="shared" si="76"/>
        <v>158.12653161313568</v>
      </c>
      <c r="W352">
        <f t="shared" si="77"/>
        <v>9.740152921343506E-06</v>
      </c>
      <c r="X352">
        <v>9.725211375864719E-06</v>
      </c>
    </row>
    <row r="353" spans="5:24" ht="15" customHeight="1">
      <c r="E353">
        <f t="shared" si="68"/>
        <v>0.09375000000000404</v>
      </c>
      <c r="F353">
        <f t="shared" si="65"/>
        <v>2.6702880859381906E-07</v>
      </c>
      <c r="G353">
        <f t="shared" si="66"/>
        <v>0.6547900426854338</v>
      </c>
      <c r="H353">
        <f t="shared" si="69"/>
        <v>400000</v>
      </c>
      <c r="I353">
        <f t="shared" si="70"/>
        <v>0</v>
      </c>
      <c r="J353">
        <f t="shared" si="67"/>
        <v>7.340549241475841E-10</v>
      </c>
      <c r="K353">
        <f t="shared" si="74"/>
        <v>0.15261979847394075</v>
      </c>
      <c r="M353">
        <f t="shared" si="71"/>
        <v>1.660696085497578</v>
      </c>
      <c r="N353">
        <f t="shared" si="72"/>
        <v>0</v>
      </c>
      <c r="O353">
        <f t="shared" si="75"/>
        <v>0</v>
      </c>
      <c r="P353">
        <f t="shared" si="73"/>
        <v>0.8473802015260588</v>
      </c>
      <c r="U353">
        <v>25076</v>
      </c>
      <c r="V353">
        <f t="shared" si="76"/>
        <v>158.35403373454054</v>
      </c>
      <c r="W353">
        <f t="shared" si="77"/>
        <v>9.754166416927124E-06</v>
      </c>
      <c r="X353">
        <v>9.735780169100691E-06</v>
      </c>
    </row>
    <row r="354" spans="5:24" ht="15" customHeight="1">
      <c r="E354">
        <f t="shared" si="68"/>
        <v>0.09187500000000404</v>
      </c>
      <c r="F354">
        <f t="shared" si="65"/>
        <v>2.3654543556402722E-07</v>
      </c>
      <c r="G354">
        <f t="shared" si="66"/>
        <v>0.6575982892313453</v>
      </c>
      <c r="H354">
        <f t="shared" si="69"/>
        <v>400000</v>
      </c>
      <c r="I354">
        <f t="shared" si="70"/>
        <v>0</v>
      </c>
      <c r="J354">
        <f t="shared" si="67"/>
        <v>6.474800660403972E-10</v>
      </c>
      <c r="K354">
        <f t="shared" si="74"/>
        <v>0.1495059933136328</v>
      </c>
      <c r="M354">
        <f t="shared" si="71"/>
        <v>1.660696085497578</v>
      </c>
      <c r="N354">
        <f t="shared" si="72"/>
        <v>0</v>
      </c>
      <c r="O354">
        <f t="shared" si="75"/>
        <v>0</v>
      </c>
      <c r="P354">
        <f t="shared" si="73"/>
        <v>0.8504940066863667</v>
      </c>
      <c r="U354">
        <v>25148</v>
      </c>
      <c r="V354">
        <f t="shared" si="76"/>
        <v>158.5812094795597</v>
      </c>
      <c r="W354">
        <f t="shared" si="77"/>
        <v>9.768159808636493E-06</v>
      </c>
      <c r="X354">
        <v>9.748270561106841E-06</v>
      </c>
    </row>
    <row r="355" spans="5:24" ht="15" customHeight="1">
      <c r="E355">
        <f t="shared" si="68"/>
        <v>0.09000000000000404</v>
      </c>
      <c r="F355">
        <f t="shared" si="65"/>
        <v>2.090188800000563E-07</v>
      </c>
      <c r="G355">
        <f t="shared" si="66"/>
        <v>0.6604105389831328</v>
      </c>
      <c r="H355">
        <f t="shared" si="69"/>
        <v>400000</v>
      </c>
      <c r="I355">
        <f t="shared" si="70"/>
        <v>0</v>
      </c>
      <c r="J355">
        <f t="shared" si="67"/>
        <v>5.696971225884254E-10</v>
      </c>
      <c r="K355">
        <f t="shared" si="74"/>
        <v>0.14639218815332483</v>
      </c>
      <c r="M355">
        <f t="shared" si="71"/>
        <v>1.660696085497578</v>
      </c>
      <c r="N355">
        <f t="shared" si="72"/>
        <v>0</v>
      </c>
      <c r="O355">
        <f t="shared" si="75"/>
        <v>0</v>
      </c>
      <c r="P355">
        <f t="shared" si="73"/>
        <v>0.8536078118466746</v>
      </c>
      <c r="U355">
        <v>25220</v>
      </c>
      <c r="V355">
        <f t="shared" si="76"/>
        <v>158.80806024884254</v>
      </c>
      <c r="W355">
        <f t="shared" si="77"/>
        <v>9.782133182747708E-06</v>
      </c>
      <c r="X355">
        <v>9.760760953112992E-06</v>
      </c>
    </row>
    <row r="356" spans="5:24" ht="15" customHeight="1">
      <c r="E356">
        <f t="shared" si="68"/>
        <v>0.08812500000000403</v>
      </c>
      <c r="F356">
        <f t="shared" si="65"/>
        <v>1.8421510572026546E-07</v>
      </c>
      <c r="G356">
        <f t="shared" si="66"/>
        <v>0.6632267862503686</v>
      </c>
      <c r="H356">
        <f t="shared" si="69"/>
        <v>400000</v>
      </c>
      <c r="I356">
        <f t="shared" si="70"/>
        <v>0</v>
      </c>
      <c r="J356">
        <f t="shared" si="67"/>
        <v>4.999604916522822E-10</v>
      </c>
      <c r="K356">
        <f t="shared" si="74"/>
        <v>0.14327838299301687</v>
      </c>
      <c r="M356">
        <f t="shared" si="71"/>
        <v>1.660696085497578</v>
      </c>
      <c r="N356">
        <f t="shared" si="72"/>
        <v>0</v>
      </c>
      <c r="O356">
        <f t="shared" si="75"/>
        <v>0</v>
      </c>
      <c r="P356">
        <f t="shared" si="73"/>
        <v>0.8567216170069825</v>
      </c>
      <c r="U356">
        <v>25292</v>
      </c>
      <c r="V356">
        <f t="shared" si="76"/>
        <v>159.03458743304867</v>
      </c>
      <c r="W356">
        <f t="shared" si="77"/>
        <v>9.79608662492152E-06</v>
      </c>
      <c r="X356">
        <v>9.77229054573405E-06</v>
      </c>
    </row>
    <row r="357" spans="5:24" ht="15" customHeight="1">
      <c r="E357">
        <f t="shared" si="68"/>
        <v>0.08625000000000403</v>
      </c>
      <c r="F357">
        <f t="shared" si="65"/>
        <v>1.619142535937954E-07</v>
      </c>
      <c r="G357">
        <f t="shared" si="66"/>
        <v>0.6660470253668219</v>
      </c>
      <c r="H357">
        <f t="shared" si="69"/>
        <v>400000</v>
      </c>
      <c r="I357">
        <f t="shared" si="70"/>
        <v>0</v>
      </c>
      <c r="J357">
        <f t="shared" si="67"/>
        <v>4.37575194004943E-10</v>
      </c>
      <c r="K357">
        <f t="shared" si="74"/>
        <v>0.14016457783270891</v>
      </c>
      <c r="M357">
        <f t="shared" si="71"/>
        <v>1.660696085497578</v>
      </c>
      <c r="N357">
        <f t="shared" si="72"/>
        <v>0</v>
      </c>
      <c r="O357">
        <f t="shared" si="75"/>
        <v>0</v>
      </c>
      <c r="P357">
        <f t="shared" si="73"/>
        <v>0.8598354221672904</v>
      </c>
      <c r="U357">
        <v>25364</v>
      </c>
      <c r="V357">
        <f t="shared" si="76"/>
        <v>159.26079241294764</v>
      </c>
      <c r="W357">
        <f t="shared" si="77"/>
        <v>9.810020220209475E-06</v>
      </c>
      <c r="X357">
        <v>9.786702536510377E-06</v>
      </c>
    </row>
    <row r="358" spans="5:24" ht="15" customHeight="1">
      <c r="E358">
        <f t="shared" si="68"/>
        <v>0.08437500000000403</v>
      </c>
      <c r="F358">
        <f t="shared" si="65"/>
        <v>1.4191005706791174E-07</v>
      </c>
      <c r="G358">
        <f t="shared" si="66"/>
        <v>0.6688712506902892</v>
      </c>
      <c r="H358">
        <f t="shared" si="69"/>
        <v>400000</v>
      </c>
      <c r="I358">
        <f t="shared" si="70"/>
        <v>0</v>
      </c>
      <c r="J358">
        <f t="shared" si="67"/>
        <v>3.8189427690467076E-10</v>
      </c>
      <c r="K358">
        <f t="shared" si="74"/>
        <v>0.13705077267240096</v>
      </c>
      <c r="M358">
        <f t="shared" si="71"/>
        <v>1.660696085497578</v>
      </c>
      <c r="N358">
        <f t="shared" si="72"/>
        <v>0</v>
      </c>
      <c r="O358">
        <f t="shared" si="75"/>
        <v>0</v>
      </c>
      <c r="P358">
        <f t="shared" si="73"/>
        <v>0.8629492273275983</v>
      </c>
      <c r="U358">
        <v>25436</v>
      </c>
      <c r="V358">
        <f t="shared" si="76"/>
        <v>159.48667655951704</v>
      </c>
      <c r="W358">
        <f t="shared" si="77"/>
        <v>9.823934053059964E-06</v>
      </c>
      <c r="X358">
        <v>9.799192928516527E-06</v>
      </c>
    </row>
    <row r="359" spans="5:24" ht="15" customHeight="1">
      <c r="E359">
        <f t="shared" si="68"/>
        <v>0.08250000000000403</v>
      </c>
      <c r="F359">
        <f t="shared" si="65"/>
        <v>1.2400927000003633E-07</v>
      </c>
      <c r="G359">
        <f t="shared" si="66"/>
        <v>0.6716994566024241</v>
      </c>
      <c r="H359">
        <f t="shared" si="69"/>
        <v>400000</v>
      </c>
      <c r="I359">
        <f t="shared" si="70"/>
        <v>0</v>
      </c>
      <c r="J359">
        <f t="shared" si="67"/>
        <v>3.3231631160602193E-10</v>
      </c>
      <c r="K359">
        <f t="shared" si="74"/>
        <v>0.133936967512093</v>
      </c>
      <c r="M359">
        <f t="shared" si="71"/>
        <v>1.660696085497578</v>
      </c>
      <c r="N359">
        <f t="shared" si="72"/>
        <v>0</v>
      </c>
      <c r="O359">
        <f t="shared" si="75"/>
        <v>0</v>
      </c>
      <c r="P359">
        <f t="shared" si="73"/>
        <v>0.8660630324879062</v>
      </c>
      <c r="U359">
        <v>25508</v>
      </c>
      <c r="V359">
        <f t="shared" si="76"/>
        <v>159.71224123403942</v>
      </c>
      <c r="W359">
        <f t="shared" si="77"/>
        <v>9.837828207324198E-06</v>
      </c>
      <c r="X359">
        <v>9.811683320522676E-06</v>
      </c>
    </row>
    <row r="360" spans="5:24" ht="15" customHeight="1">
      <c r="E360">
        <f t="shared" si="68"/>
        <v>0.08062500000000403</v>
      </c>
      <c r="F360">
        <f t="shared" si="65"/>
        <v>1.0803110679446596E-07</v>
      </c>
      <c r="G360">
        <f t="shared" si="66"/>
        <v>0.6745316375085693</v>
      </c>
      <c r="H360">
        <f t="shared" si="69"/>
        <v>400000</v>
      </c>
      <c r="I360">
        <f t="shared" si="70"/>
        <v>0</v>
      </c>
      <c r="J360">
        <f t="shared" si="67"/>
        <v>2.8828298238495894E-10</v>
      </c>
      <c r="K360">
        <f t="shared" si="74"/>
        <v>0.13082316235178504</v>
      </c>
      <c r="M360">
        <f t="shared" si="71"/>
        <v>1.660696085497578</v>
      </c>
      <c r="N360">
        <f t="shared" si="72"/>
        <v>0</v>
      </c>
      <c r="O360">
        <f t="shared" si="75"/>
        <v>0</v>
      </c>
      <c r="P360">
        <f t="shared" si="73"/>
        <v>0.8691768376482141</v>
      </c>
      <c r="U360">
        <v>25580</v>
      </c>
      <c r="V360">
        <f t="shared" si="76"/>
        <v>159.93748778819804</v>
      </c>
      <c r="W360">
        <f t="shared" si="77"/>
        <v>9.851702766262089E-06</v>
      </c>
      <c r="X360">
        <v>9.828016910069177E-06</v>
      </c>
    </row>
    <row r="361" spans="5:24" ht="15" customHeight="1">
      <c r="E361">
        <f t="shared" si="68"/>
        <v>0.07875000000000403</v>
      </c>
      <c r="F361">
        <f t="shared" si="65"/>
        <v>9.38066948437788E-08</v>
      </c>
      <c r="G361">
        <f t="shared" si="66"/>
        <v>0.6773677878375911</v>
      </c>
      <c r="H361">
        <f t="shared" si="69"/>
        <v>400000</v>
      </c>
      <c r="I361">
        <f t="shared" si="70"/>
        <v>0</v>
      </c>
      <c r="J361">
        <f t="shared" si="67"/>
        <v>2.4927676471854265E-10</v>
      </c>
      <c r="K361">
        <f t="shared" si="74"/>
        <v>0.12770935719147708</v>
      </c>
      <c r="M361">
        <f t="shared" si="71"/>
        <v>1.660696085497578</v>
      </c>
      <c r="N361">
        <f t="shared" si="72"/>
        <v>0</v>
      </c>
      <c r="O361">
        <f t="shared" si="75"/>
        <v>0</v>
      </c>
      <c r="P361">
        <f t="shared" si="73"/>
        <v>0.872290642808522</v>
      </c>
      <c r="U361">
        <v>25652</v>
      </c>
      <c r="V361">
        <f t="shared" si="76"/>
        <v>160.1624175641714</v>
      </c>
      <c r="W361">
        <f t="shared" si="77"/>
        <v>9.865557812548084E-06</v>
      </c>
      <c r="X361">
        <v>9.83954650269024E-06</v>
      </c>
    </row>
    <row r="362" spans="5:24" ht="15" customHeight="1">
      <c r="E362">
        <f t="shared" si="68"/>
        <v>0.07687500000000402</v>
      </c>
      <c r="F362">
        <f t="shared" si="65"/>
        <v>8.117853927492783E-08</v>
      </c>
      <c r="G362">
        <f t="shared" si="66"/>
        <v>0.6802079020417153</v>
      </c>
      <c r="H362">
        <f t="shared" si="69"/>
        <v>400000</v>
      </c>
      <c r="I362">
        <f t="shared" si="70"/>
        <v>0</v>
      </c>
      <c r="J362">
        <f t="shared" si="67"/>
        <v>2.1481869032229978E-10</v>
      </c>
      <c r="K362">
        <f t="shared" si="74"/>
        <v>0.12459555203116912</v>
      </c>
      <c r="M362">
        <f t="shared" si="71"/>
        <v>1.660696085497578</v>
      </c>
      <c r="N362">
        <f t="shared" si="72"/>
        <v>0</v>
      </c>
      <c r="O362">
        <f t="shared" si="75"/>
        <v>0</v>
      </c>
      <c r="P362">
        <f t="shared" si="73"/>
        <v>0.8754044479688299</v>
      </c>
      <c r="U362">
        <v>25724</v>
      </c>
      <c r="V362">
        <f t="shared" si="76"/>
        <v>160.38703189472645</v>
      </c>
      <c r="W362">
        <f t="shared" si="77"/>
        <v>9.87939342827691E-06</v>
      </c>
      <c r="X362">
        <v>9.852036894696387E-06</v>
      </c>
    </row>
    <row r="363" spans="5:24" ht="15" customHeight="1">
      <c r="E363">
        <f t="shared" si="68"/>
        <v>0.07500000000000402</v>
      </c>
      <c r="F363">
        <f t="shared" si="65"/>
        <v>7.000000000002252E-08</v>
      </c>
      <c r="G363">
        <f t="shared" si="66"/>
        <v>0.6830519745963638</v>
      </c>
      <c r="H363">
        <f t="shared" si="69"/>
        <v>400000</v>
      </c>
      <c r="I363">
        <f t="shared" si="70"/>
        <v>0</v>
      </c>
      <c r="J363">
        <f t="shared" si="67"/>
        <v>1.8446619680918867E-10</v>
      </c>
      <c r="K363">
        <f t="shared" si="74"/>
        <v>0.12148174687086116</v>
      </c>
      <c r="M363">
        <f t="shared" si="71"/>
        <v>1.660696085497578</v>
      </c>
      <c r="N363">
        <f t="shared" si="72"/>
        <v>0</v>
      </c>
      <c r="O363">
        <f t="shared" si="75"/>
        <v>0</v>
      </c>
      <c r="P363">
        <f t="shared" si="73"/>
        <v>0.8785182531291378</v>
      </c>
      <c r="U363">
        <v>25796</v>
      </c>
      <c r="V363">
        <f t="shared" si="76"/>
        <v>160.61133210331082</v>
      </c>
      <c r="W363">
        <f t="shared" si="77"/>
        <v>9.893209694969246E-06</v>
      </c>
      <c r="X363">
        <v>9.86260568793236E-06</v>
      </c>
    </row>
    <row r="364" spans="5:24" ht="15" customHeight="1">
      <c r="E364">
        <f t="shared" si="68"/>
        <v>0.07312500000000402</v>
      </c>
      <c r="F364">
        <f t="shared" si="65"/>
        <v>6.013478107179719E-08</v>
      </c>
      <c r="G364">
        <f t="shared" si="66"/>
        <v>0.685899999999994</v>
      </c>
      <c r="H364">
        <f t="shared" si="69"/>
        <v>400000</v>
      </c>
      <c r="I364">
        <f t="shared" si="70"/>
        <v>0</v>
      </c>
      <c r="J364">
        <f t="shared" si="67"/>
        <v>1.5781105979319726E-10</v>
      </c>
      <c r="K364">
        <f t="shared" si="74"/>
        <v>0.1183679417105532</v>
      </c>
      <c r="M364">
        <f t="shared" si="71"/>
        <v>1.660696085497578</v>
      </c>
      <c r="N364">
        <f t="shared" si="72"/>
        <v>0</v>
      </c>
      <c r="O364">
        <f t="shared" si="75"/>
        <v>0</v>
      </c>
      <c r="P364">
        <f t="shared" si="73"/>
        <v>0.8816320582894457</v>
      </c>
      <c r="U364">
        <v>25868</v>
      </c>
      <c r="V364">
        <f t="shared" si="76"/>
        <v>160.83531950414374</v>
      </c>
      <c r="W364">
        <f t="shared" si="77"/>
        <v>9.907006693577326E-06</v>
      </c>
      <c r="X364">
        <v>9.877978478093775E-06</v>
      </c>
    </row>
    <row r="365" spans="5:24" ht="15" customHeight="1">
      <c r="E365">
        <f t="shared" si="68"/>
        <v>0.07125000000000402</v>
      </c>
      <c r="F365">
        <f t="shared" si="65"/>
        <v>5.145643234376742E-08</v>
      </c>
      <c r="G365">
        <f t="shared" si="66"/>
        <v>0.6887519727739381</v>
      </c>
      <c r="H365">
        <f t="shared" si="69"/>
        <v>400000</v>
      </c>
      <c r="I365">
        <f t="shared" si="70"/>
        <v>0</v>
      </c>
      <c r="J365">
        <f t="shared" si="67"/>
        <v>1.3447740531804772E-10</v>
      </c>
      <c r="K365">
        <f t="shared" si="74"/>
        <v>0.11525413655024525</v>
      </c>
      <c r="M365">
        <f t="shared" si="71"/>
        <v>1.660696085497578</v>
      </c>
      <c r="N365">
        <f t="shared" si="72"/>
        <v>0</v>
      </c>
      <c r="O365">
        <f t="shared" si="75"/>
        <v>0</v>
      </c>
      <c r="P365">
        <f t="shared" si="73"/>
        <v>0.8847458634497536</v>
      </c>
      <c r="U365">
        <v>25940</v>
      </c>
      <c r="V365">
        <f t="shared" si="76"/>
        <v>161.05899540230592</v>
      </c>
      <c r="W365">
        <f t="shared" si="77"/>
        <v>9.92078450449048E-06</v>
      </c>
      <c r="X365">
        <v>9.889508070714835E-06</v>
      </c>
    </row>
    <row r="366" spans="5:24" ht="15" customHeight="1">
      <c r="E366">
        <f t="shared" si="68"/>
        <v>0.06937500000000402</v>
      </c>
      <c r="F366">
        <f t="shared" si="65"/>
        <v>4.3847863435073824E-08</v>
      </c>
      <c r="G366">
        <f t="shared" si="66"/>
        <v>0.6916078874622467</v>
      </c>
      <c r="H366">
        <f t="shared" si="69"/>
        <v>400000</v>
      </c>
      <c r="I366">
        <f t="shared" si="70"/>
        <v>0</v>
      </c>
      <c r="J366">
        <f t="shared" si="67"/>
        <v>1.141198005472924E-10</v>
      </c>
      <c r="K366">
        <f t="shared" si="74"/>
        <v>0.11214033138993729</v>
      </c>
      <c r="M366">
        <f t="shared" si="71"/>
        <v>1.660696085497578</v>
      </c>
      <c r="N366">
        <f t="shared" si="72"/>
        <v>0</v>
      </c>
      <c r="O366">
        <f t="shared" si="75"/>
        <v>0</v>
      </c>
      <c r="P366">
        <f t="shared" si="73"/>
        <v>0.8878596686100615</v>
      </c>
      <c r="U366">
        <v>26012</v>
      </c>
      <c r="V366">
        <f t="shared" si="76"/>
        <v>161.28236109382823</v>
      </c>
      <c r="W366">
        <f t="shared" si="77"/>
        <v>9.93454320754059E-06</v>
      </c>
      <c r="X366">
        <v>9.902959262106073E-06</v>
      </c>
    </row>
    <row r="367" spans="5:24" ht="15" customHeight="1">
      <c r="E367">
        <f t="shared" si="68"/>
        <v>0.06750000000000402</v>
      </c>
      <c r="F367">
        <f t="shared" si="65"/>
        <v>3.720087000001328E-08</v>
      </c>
      <c r="G367">
        <f t="shared" si="66"/>
        <v>0.6944677386315304</v>
      </c>
      <c r="H367">
        <f t="shared" si="69"/>
        <v>400000</v>
      </c>
      <c r="I367">
        <f t="shared" si="70"/>
        <v>0</v>
      </c>
      <c r="J367">
        <f t="shared" si="67"/>
        <v>9.642142070633426E-11</v>
      </c>
      <c r="K367">
        <f t="shared" si="74"/>
        <v>0.10902652622962933</v>
      </c>
      <c r="M367">
        <f t="shared" si="71"/>
        <v>1.660696085497578</v>
      </c>
      <c r="N367">
        <f t="shared" si="72"/>
        <v>0</v>
      </c>
      <c r="O367">
        <f t="shared" si="75"/>
        <v>0</v>
      </c>
      <c r="P367">
        <f t="shared" si="73"/>
        <v>0.8909734737703694</v>
      </c>
      <c r="U367">
        <v>26084</v>
      </c>
      <c r="V367">
        <f t="shared" si="76"/>
        <v>161.50541786577935</v>
      </c>
      <c r="W367">
        <f t="shared" si="77"/>
        <v>9.948282882007493E-06</v>
      </c>
      <c r="X367">
        <v>9.915449654112222E-06</v>
      </c>
    </row>
    <row r="368" spans="5:24" ht="15" customHeight="1">
      <c r="E368">
        <f t="shared" si="68"/>
        <v>0.06562500000000401</v>
      </c>
      <c r="F368">
        <f t="shared" si="65"/>
        <v>3.141567230225763E-08</v>
      </c>
      <c r="G368">
        <f t="shared" si="66"/>
        <v>0.6973315208708062</v>
      </c>
      <c r="H368">
        <f t="shared" si="69"/>
        <v>400000</v>
      </c>
      <c r="I368">
        <f t="shared" si="70"/>
        <v>0</v>
      </c>
      <c r="J368">
        <f t="shared" si="67"/>
        <v>8.109229031962077E-11</v>
      </c>
      <c r="K368">
        <f t="shared" si="74"/>
        <v>0.10591272106932137</v>
      </c>
      <c r="M368">
        <f t="shared" si="71"/>
        <v>1.660696085497578</v>
      </c>
      <c r="N368">
        <f t="shared" si="72"/>
        <v>0</v>
      </c>
      <c r="O368">
        <f t="shared" si="75"/>
        <v>0</v>
      </c>
      <c r="P368">
        <f t="shared" si="73"/>
        <v>0.8940872789306773</v>
      </c>
      <c r="U368">
        <v>26156</v>
      </c>
      <c r="V368">
        <f t="shared" si="76"/>
        <v>161.72816699635226</v>
      </c>
      <c r="W368">
        <f t="shared" si="77"/>
        <v>9.962003606624313E-06</v>
      </c>
      <c r="X368">
        <v>9.928900845503459E-06</v>
      </c>
    </row>
    <row r="369" spans="5:24" ht="15" customHeight="1">
      <c r="E369">
        <f t="shared" si="68"/>
        <v>0.06375000000000401</v>
      </c>
      <c r="F369">
        <f t="shared" si="65"/>
        <v>2.6400466093759974E-08</v>
      </c>
      <c r="G369">
        <f t="shared" si="66"/>
        <v>0.700199228791343</v>
      </c>
      <c r="H369">
        <f t="shared" si="69"/>
        <v>400000</v>
      </c>
      <c r="I369">
        <f t="shared" si="70"/>
        <v>0</v>
      </c>
      <c r="J369">
        <f t="shared" si="67"/>
        <v>6.786759683750506E-11</v>
      </c>
      <c r="K369">
        <f t="shared" si="74"/>
        <v>0.10279891590901341</v>
      </c>
      <c r="M369">
        <f t="shared" si="71"/>
        <v>1.660696085497578</v>
      </c>
      <c r="N369">
        <f t="shared" si="72"/>
        <v>0</v>
      </c>
      <c r="O369">
        <f t="shared" si="75"/>
        <v>0</v>
      </c>
      <c r="P369">
        <f t="shared" si="73"/>
        <v>0.8972010840909852</v>
      </c>
      <c r="U369">
        <v>26228</v>
      </c>
      <c r="V369">
        <f t="shared" si="76"/>
        <v>161.95060975494968</v>
      </c>
      <c r="W369">
        <f t="shared" si="77"/>
        <v>9.975705459582708E-06</v>
      </c>
      <c r="X369">
        <v>9.938508839354343E-06</v>
      </c>
    </row>
    <row r="370" spans="5:24" ht="15" customHeight="1">
      <c r="E370">
        <f t="shared" si="68"/>
        <v>0.06187500000000401</v>
      </c>
      <c r="F370">
        <f t="shared" si="65"/>
        <v>2.2070985798348423E-08</v>
      </c>
      <c r="G370">
        <f t="shared" si="66"/>
        <v>0.7030708570265101</v>
      </c>
      <c r="H370">
        <f t="shared" si="69"/>
        <v>400000</v>
      </c>
      <c r="I370">
        <f t="shared" si="70"/>
        <v>0</v>
      </c>
      <c r="J370">
        <f t="shared" si="67"/>
        <v>5.650607479707315E-11</v>
      </c>
      <c r="K370">
        <f t="shared" si="74"/>
        <v>0.09968511074870545</v>
      </c>
      <c r="M370">
        <f t="shared" si="71"/>
        <v>1.660696085497578</v>
      </c>
      <c r="N370">
        <f t="shared" si="72"/>
        <v>0</v>
      </c>
      <c r="O370">
        <f t="shared" si="75"/>
        <v>0</v>
      </c>
      <c r="P370">
        <f t="shared" si="73"/>
        <v>0.9003148892512931</v>
      </c>
      <c r="U370">
        <v>26300</v>
      </c>
      <c r="V370">
        <f t="shared" si="76"/>
        <v>162.17274740226856</v>
      </c>
      <c r="W370">
        <f t="shared" si="77"/>
        <v>9.989388518538093E-06</v>
      </c>
      <c r="X370">
        <v>9.953881629515757E-06</v>
      </c>
    </row>
    <row r="371" spans="5:24" ht="15" customHeight="1">
      <c r="E371">
        <f t="shared" si="68"/>
        <v>0.06000000000000401</v>
      </c>
      <c r="F371">
        <f t="shared" si="65"/>
        <v>1.835008000000736E-08</v>
      </c>
      <c r="G371">
        <f t="shared" si="66"/>
        <v>0.7059464002316261</v>
      </c>
      <c r="H371">
        <f t="shared" si="69"/>
        <v>400000</v>
      </c>
      <c r="I371">
        <f t="shared" si="70"/>
        <v>0</v>
      </c>
      <c r="J371">
        <f t="shared" si="67"/>
        <v>4.678845870965613E-11</v>
      </c>
      <c r="K371">
        <f t="shared" si="74"/>
        <v>0.0965713055883975</v>
      </c>
      <c r="M371">
        <f t="shared" si="71"/>
        <v>1.660696085497578</v>
      </c>
      <c r="N371">
        <f t="shared" si="72"/>
        <v>0</v>
      </c>
      <c r="O371">
        <f t="shared" si="75"/>
        <v>0</v>
      </c>
      <c r="P371">
        <f t="shared" si="73"/>
        <v>0.903428694411601</v>
      </c>
      <c r="U371">
        <v>26372</v>
      </c>
      <c r="V371">
        <f t="shared" si="76"/>
        <v>162.39458119038332</v>
      </c>
      <c r="W371">
        <f t="shared" si="77"/>
        <v>1.000305286061476E-05</v>
      </c>
      <c r="X371">
        <v>9.966372021521904E-06</v>
      </c>
    </row>
    <row r="372" spans="5:24" ht="15" customHeight="1">
      <c r="E372">
        <f t="shared" si="68"/>
        <v>0.05812500000000401</v>
      </c>
      <c r="F372">
        <f t="shared" si="65"/>
        <v>1.5167299235846116E-08</v>
      </c>
      <c r="G372">
        <f t="shared" si="66"/>
        <v>0.7088258530838103</v>
      </c>
      <c r="H372">
        <f t="shared" si="69"/>
        <v>400000</v>
      </c>
      <c r="I372">
        <f t="shared" si="70"/>
        <v>0</v>
      </c>
      <c r="J372">
        <f t="shared" si="67"/>
        <v>3.851600291481389E-11</v>
      </c>
      <c r="K372">
        <f t="shared" si="74"/>
        <v>0.09345750042808953</v>
      </c>
      <c r="M372">
        <f t="shared" si="71"/>
        <v>1.660696085497578</v>
      </c>
      <c r="N372">
        <f t="shared" si="72"/>
        <v>0</v>
      </c>
      <c r="O372">
        <f t="shared" si="75"/>
        <v>0</v>
      </c>
      <c r="P372">
        <f t="shared" si="73"/>
        <v>0.9065424995719089</v>
      </c>
      <c r="U372">
        <v>26444</v>
      </c>
      <c r="V372">
        <f t="shared" si="76"/>
        <v>162.6161123628283</v>
      </c>
      <c r="W372">
        <f t="shared" si="77"/>
        <v>1.001669856241095E-05</v>
      </c>
      <c r="X372">
        <v>9.977901614142967E-06</v>
      </c>
    </row>
    <row r="373" spans="5:24" ht="15" customHeight="1">
      <c r="E373">
        <f t="shared" si="68"/>
        <v>0.056250000000004005</v>
      </c>
      <c r="F373">
        <f t="shared" si="65"/>
        <v>1.2458496093755323E-08</v>
      </c>
      <c r="G373">
        <f t="shared" si="66"/>
        <v>0.7117092102818336</v>
      </c>
      <c r="H373">
        <f t="shared" si="69"/>
        <v>400000</v>
      </c>
      <c r="I373">
        <f t="shared" si="70"/>
        <v>0</v>
      </c>
      <c r="J373">
        <f t="shared" si="67"/>
        <v>3.150906668634043E-11</v>
      </c>
      <c r="K373">
        <f t="shared" si="74"/>
        <v>0.09034369526778158</v>
      </c>
      <c r="M373">
        <f t="shared" si="71"/>
        <v>1.660696085497578</v>
      </c>
      <c r="N373">
        <f t="shared" si="72"/>
        <v>0</v>
      </c>
      <c r="O373">
        <f t="shared" si="75"/>
        <v>0</v>
      </c>
      <c r="P373">
        <f t="shared" si="73"/>
        <v>0.9096563047322168</v>
      </c>
      <c r="U373">
        <v>26516</v>
      </c>
      <c r="V373">
        <f t="shared" si="76"/>
        <v>162.837342154679</v>
      </c>
      <c r="W373">
        <f t="shared" si="77"/>
        <v>1.0030325700003867E-05</v>
      </c>
      <c r="X373">
        <v>9.987509607993851E-06</v>
      </c>
    </row>
    <row r="374" spans="5:24" ht="15" customHeight="1">
      <c r="E374">
        <f t="shared" si="68"/>
        <v>0.054375000000004</v>
      </c>
      <c r="F374">
        <f t="shared" si="65"/>
        <v>1.0165437614750587E-08</v>
      </c>
      <c r="G374">
        <f t="shared" si="66"/>
        <v>0.7145964665459738</v>
      </c>
      <c r="H374">
        <f t="shared" si="69"/>
        <v>400000</v>
      </c>
      <c r="I374">
        <f t="shared" si="70"/>
        <v>0</v>
      </c>
      <c r="J374">
        <f t="shared" si="67"/>
        <v>2.5605762920331107E-11</v>
      </c>
      <c r="K374">
        <f t="shared" si="74"/>
        <v>0.08722989010747362</v>
      </c>
      <c r="M374">
        <f t="shared" si="71"/>
        <v>1.660696085497578</v>
      </c>
      <c r="N374">
        <f t="shared" si="72"/>
        <v>0</v>
      </c>
      <c r="O374">
        <f t="shared" si="75"/>
        <v>0</v>
      </c>
      <c r="P374">
        <f t="shared" si="73"/>
        <v>0.9127701098925247</v>
      </c>
      <c r="U374">
        <v>26588</v>
      </c>
      <c r="V374">
        <f t="shared" si="76"/>
        <v>163.05827179263247</v>
      </c>
      <c r="W374">
        <f t="shared" si="77"/>
        <v>1.0043934348954623E-05</v>
      </c>
      <c r="X374">
        <v>9.999039200614912E-06</v>
      </c>
    </row>
    <row r="375" spans="5:24" ht="15" customHeight="1">
      <c r="E375">
        <f t="shared" si="68"/>
        <v>0.052500000000004</v>
      </c>
      <c r="F375">
        <f t="shared" si="65"/>
        <v>8.235430000003766E-09</v>
      </c>
      <c r="G375">
        <f t="shared" si="66"/>
        <v>0.7174876166178699</v>
      </c>
      <c r="H375">
        <f t="shared" si="69"/>
        <v>400000</v>
      </c>
      <c r="I375">
        <f t="shared" si="70"/>
        <v>0</v>
      </c>
      <c r="J375">
        <f t="shared" si="67"/>
        <v>2.0660668778616106E-11</v>
      </c>
      <c r="K375">
        <f t="shared" si="74"/>
        <v>0.08411608494716566</v>
      </c>
      <c r="M375">
        <f t="shared" si="71"/>
        <v>1.660696085497578</v>
      </c>
      <c r="N375">
        <f t="shared" si="72"/>
        <v>0</v>
      </c>
      <c r="O375">
        <f t="shared" si="75"/>
        <v>0</v>
      </c>
      <c r="P375">
        <f t="shared" si="73"/>
        <v>0.9158839150528326</v>
      </c>
      <c r="U375">
        <v>26660</v>
      </c>
      <c r="V375">
        <f t="shared" si="76"/>
        <v>163.2789024950866</v>
      </c>
      <c r="W375">
        <f t="shared" si="77"/>
        <v>1.005752458431313E-05</v>
      </c>
      <c r="X375">
        <v>1.0010568793235973E-05</v>
      </c>
    </row>
    <row r="376" spans="5:24" ht="15" customHeight="1">
      <c r="E376">
        <f t="shared" si="68"/>
        <v>0.050625000000004</v>
      </c>
      <c r="F376">
        <f t="shared" si="65"/>
        <v>6.620955622561734E-09</v>
      </c>
      <c r="G376">
        <f t="shared" si="66"/>
        <v>0.7203826552603769</v>
      </c>
      <c r="H376">
        <f t="shared" si="69"/>
        <v>400000</v>
      </c>
      <c r="I376">
        <f t="shared" si="70"/>
        <v>0</v>
      </c>
      <c r="J376">
        <f t="shared" si="67"/>
        <v>1.6543596702930595E-11</v>
      </c>
      <c r="K376">
        <f t="shared" si="74"/>
        <v>0.0810022797868577</v>
      </c>
      <c r="M376">
        <f t="shared" si="71"/>
        <v>1.660696085497578</v>
      </c>
      <c r="N376">
        <f t="shared" si="72"/>
        <v>0</v>
      </c>
      <c r="O376">
        <f t="shared" si="75"/>
        <v>0</v>
      </c>
      <c r="P376">
        <f t="shared" si="73"/>
        <v>0.9189977202131405</v>
      </c>
      <c r="U376">
        <v>26732</v>
      </c>
      <c r="V376">
        <f t="shared" si="76"/>
        <v>163.49923547221866</v>
      </c>
      <c r="W376">
        <f t="shared" si="77"/>
        <v>1.0071096480622923E-05</v>
      </c>
      <c r="X376">
        <v>1.002401998462721E-05</v>
      </c>
    </row>
    <row r="377" spans="5:24" ht="15" customHeight="1">
      <c r="E377">
        <f t="shared" si="68"/>
        <v>0.048750000000004</v>
      </c>
      <c r="F377">
        <f t="shared" si="65"/>
        <v>5.279322343752601E-09</v>
      </c>
      <c r="G377">
        <f t="shared" si="66"/>
        <v>0.7232815772574269</v>
      </c>
      <c r="H377">
        <f t="shared" si="69"/>
        <v>400000</v>
      </c>
      <c r="I377">
        <f t="shared" si="70"/>
        <v>0</v>
      </c>
      <c r="J377">
        <f t="shared" si="67"/>
        <v>1.3138424256100809E-11</v>
      </c>
      <c r="K377">
        <f t="shared" si="74"/>
        <v>0.07788847462654974</v>
      </c>
      <c r="M377">
        <f t="shared" si="71"/>
        <v>1.660696085497578</v>
      </c>
      <c r="N377">
        <f t="shared" si="72"/>
        <v>0</v>
      </c>
      <c r="O377">
        <f t="shared" si="75"/>
        <v>0</v>
      </c>
      <c r="P377">
        <f t="shared" si="73"/>
        <v>0.9221115253734484</v>
      </c>
      <c r="U377">
        <v>26804</v>
      </c>
      <c r="V377">
        <f t="shared" si="76"/>
        <v>163.7192719260625</v>
      </c>
      <c r="W377">
        <f t="shared" si="77"/>
        <v>1.0084650111925941E-05</v>
      </c>
      <c r="X377">
        <v>1.0033627978478094E-05</v>
      </c>
    </row>
    <row r="378" spans="5:24" ht="15" customHeight="1">
      <c r="E378">
        <f t="shared" si="68"/>
        <v>0.046875000000004</v>
      </c>
      <c r="F378">
        <f t="shared" si="65"/>
        <v>4.172325134279478E-09</v>
      </c>
      <c r="G378">
        <f t="shared" si="66"/>
        <v>0.7261843774138845</v>
      </c>
      <c r="H378">
        <f t="shared" si="69"/>
        <v>400000</v>
      </c>
      <c r="I378">
        <f t="shared" si="70"/>
        <v>0</v>
      </c>
      <c r="J378">
        <f t="shared" si="67"/>
        <v>1.0341981286310439E-11</v>
      </c>
      <c r="K378">
        <f t="shared" si="74"/>
        <v>0.07477466946624178</v>
      </c>
      <c r="M378">
        <f t="shared" si="71"/>
        <v>1.660696085497578</v>
      </c>
      <c r="N378">
        <f t="shared" si="72"/>
        <v>0</v>
      </c>
      <c r="O378">
        <f t="shared" si="75"/>
        <v>0</v>
      </c>
      <c r="P378">
        <f t="shared" si="73"/>
        <v>0.9252253305337563</v>
      </c>
      <c r="U378">
        <v>26876</v>
      </c>
      <c r="V378">
        <f t="shared" si="76"/>
        <v>163.93901305058537</v>
      </c>
      <c r="W378">
        <f t="shared" si="77"/>
        <v>1.0098185551767226E-05</v>
      </c>
      <c r="X378">
        <v>1.004803996925442E-05</v>
      </c>
    </row>
    <row r="379" spans="5:24" ht="15" customHeight="1">
      <c r="E379">
        <f t="shared" si="68"/>
        <v>0.045000000000003995</v>
      </c>
      <c r="F379">
        <f t="shared" si="65"/>
        <v>3.2659200000017402E-09</v>
      </c>
      <c r="G379">
        <f t="shared" si="66"/>
        <v>0.7290910505554097</v>
      </c>
      <c r="H379">
        <f t="shared" si="69"/>
        <v>400000</v>
      </c>
      <c r="I379">
        <f t="shared" si="70"/>
        <v>0</v>
      </c>
      <c r="J379">
        <f t="shared" si="67"/>
        <v>8.062992949203627E-12</v>
      </c>
      <c r="K379">
        <f t="shared" si="74"/>
        <v>0.07166086430593382</v>
      </c>
      <c r="M379">
        <f t="shared" si="71"/>
        <v>1.660696085497578</v>
      </c>
      <c r="N379">
        <f t="shared" si="72"/>
        <v>0</v>
      </c>
      <c r="O379">
        <f t="shared" si="75"/>
        <v>0</v>
      </c>
      <c r="P379">
        <f t="shared" si="73"/>
        <v>0.9283391356940642</v>
      </c>
      <c r="U379">
        <v>26948</v>
      </c>
      <c r="V379">
        <f t="shared" si="76"/>
        <v>164.1584600317632</v>
      </c>
      <c r="W379">
        <f t="shared" si="77"/>
        <v>1.011170287319959E-05</v>
      </c>
      <c r="X379">
        <v>1.0061491160645657E-05</v>
      </c>
    </row>
    <row r="380" spans="5:24" ht="15" customHeight="1">
      <c r="E380">
        <f t="shared" si="68"/>
        <v>0.043125000000003993</v>
      </c>
      <c r="F380">
        <f t="shared" si="65"/>
        <v>2.52991021240375E-09</v>
      </c>
      <c r="G380">
        <f t="shared" si="66"/>
        <v>0.7320015915283183</v>
      </c>
      <c r="H380">
        <f t="shared" si="69"/>
        <v>400000</v>
      </c>
      <c r="I380">
        <f t="shared" si="70"/>
        <v>0</v>
      </c>
      <c r="J380">
        <f t="shared" si="67"/>
        <v>6.221077160215777E-12</v>
      </c>
      <c r="K380">
        <f t="shared" si="74"/>
        <v>0.06854705914562587</v>
      </c>
      <c r="M380">
        <f t="shared" si="71"/>
        <v>1.660696085497578</v>
      </c>
      <c r="N380">
        <f t="shared" si="72"/>
        <v>0</v>
      </c>
      <c r="O380">
        <f t="shared" si="75"/>
        <v>0</v>
      </c>
      <c r="P380">
        <f t="shared" si="73"/>
        <v>0.9314529408543721</v>
      </c>
      <c r="U380">
        <v>27020</v>
      </c>
      <c r="V380">
        <f t="shared" si="76"/>
        <v>164.37761404765553</v>
      </c>
      <c r="W380">
        <f t="shared" si="77"/>
        <v>1.0125202148788205E-05</v>
      </c>
      <c r="X380">
        <v>1.0073020753266718E-05</v>
      </c>
    </row>
    <row r="381" spans="5:24" ht="15" customHeight="1">
      <c r="E381">
        <f t="shared" si="68"/>
        <v>0.04125000000000399</v>
      </c>
      <c r="F381">
        <f t="shared" si="65"/>
        <v>1.937644843751125E-09</v>
      </c>
      <c r="G381">
        <f t="shared" si="66"/>
        <v>0.7349159951994451</v>
      </c>
      <c r="H381">
        <f t="shared" si="69"/>
        <v>400000</v>
      </c>
      <c r="I381">
        <f t="shared" si="70"/>
        <v>0</v>
      </c>
      <c r="J381">
        <f t="shared" si="67"/>
        <v>4.745795086129467E-12</v>
      </c>
      <c r="K381">
        <f t="shared" si="74"/>
        <v>0.06543325398531791</v>
      </c>
      <c r="M381">
        <f t="shared" si="71"/>
        <v>1.660696085497578</v>
      </c>
      <c r="N381">
        <f t="shared" si="72"/>
        <v>0</v>
      </c>
      <c r="O381">
        <f t="shared" si="75"/>
        <v>0</v>
      </c>
      <c r="P381">
        <f t="shared" si="73"/>
        <v>0.93456674601468</v>
      </c>
      <c r="U381">
        <v>27092</v>
      </c>
      <c r="V381">
        <f t="shared" si="76"/>
        <v>164.59647626847908</v>
      </c>
      <c r="W381">
        <f t="shared" si="77"/>
        <v>1.0138683450615158E-05</v>
      </c>
      <c r="X381">
        <v>1.0086471944657955E-05</v>
      </c>
    </row>
    <row r="382" spans="5:24" ht="15" customHeight="1">
      <c r="E382">
        <f t="shared" si="68"/>
        <v>0.03937500000000399</v>
      </c>
      <c r="F382">
        <f t="shared" si="65"/>
        <v>1.465729606934485E-09</v>
      </c>
      <c r="G382">
        <f t="shared" si="66"/>
        <v>0.7378342564560086</v>
      </c>
      <c r="H382">
        <f t="shared" si="69"/>
        <v>400000</v>
      </c>
      <c r="I382">
        <f t="shared" si="70"/>
        <v>0</v>
      </c>
      <c r="J382">
        <f t="shared" si="67"/>
        <v>3.575753320461261E-12</v>
      </c>
      <c r="K382">
        <f t="shared" si="74"/>
        <v>0.06231944882500995</v>
      </c>
      <c r="M382">
        <f t="shared" si="71"/>
        <v>1.660696085497578</v>
      </c>
      <c r="N382">
        <f t="shared" si="72"/>
        <v>0</v>
      </c>
      <c r="O382">
        <f t="shared" si="75"/>
        <v>0</v>
      </c>
      <c r="P382">
        <f t="shared" si="73"/>
        <v>0.9376805511749879</v>
      </c>
      <c r="U382">
        <v>27164</v>
      </c>
      <c r="V382">
        <f t="shared" si="76"/>
        <v>164.81504785668085</v>
      </c>
      <c r="W382">
        <f t="shared" si="77"/>
        <v>1.0152146850283942E-05</v>
      </c>
      <c r="X382">
        <v>1.0098001537279017E-05</v>
      </c>
    </row>
    <row r="383" spans="5:24" ht="15" customHeight="1">
      <c r="E383">
        <f t="shared" si="68"/>
        <v>0.03750000000000399</v>
      </c>
      <c r="F383">
        <f t="shared" si="65"/>
        <v>1.0937500000006982E-09</v>
      </c>
      <c r="G383">
        <f t="shared" si="66"/>
        <v>0.7407563702054751</v>
      </c>
      <c r="H383">
        <f t="shared" si="69"/>
        <v>400000</v>
      </c>
      <c r="I383">
        <f t="shared" si="70"/>
        <v>0</v>
      </c>
      <c r="J383">
        <f t="shared" si="67"/>
        <v>2.6577564219257697E-12</v>
      </c>
      <c r="K383">
        <f t="shared" si="74"/>
        <v>0.05920564366470199</v>
      </c>
      <c r="M383">
        <f t="shared" si="71"/>
        <v>1.660696085497578</v>
      </c>
      <c r="N383">
        <f t="shared" si="72"/>
        <v>0</v>
      </c>
      <c r="O383">
        <f t="shared" si="75"/>
        <v>0</v>
      </c>
      <c r="P383">
        <f t="shared" si="73"/>
        <v>0.9407943563352958</v>
      </c>
      <c r="U383">
        <v>27236</v>
      </c>
      <c r="V383">
        <f t="shared" si="76"/>
        <v>165.03332996701</v>
      </c>
      <c r="W383">
        <f t="shared" si="77"/>
        <v>1.0165592418923879E-05</v>
      </c>
      <c r="X383">
        <v>1.0110491929285165E-05</v>
      </c>
    </row>
    <row r="384" spans="5:24" ht="15" customHeight="1">
      <c r="E384">
        <f t="shared" si="68"/>
        <v>0.03562500000000399</v>
      </c>
      <c r="F384">
        <f t="shared" si="65"/>
        <v>8.040067553716336E-10</v>
      </c>
      <c r="G384">
        <f t="shared" si="66"/>
        <v>0.7436823313754273</v>
      </c>
      <c r="H384">
        <f t="shared" si="69"/>
        <v>400000</v>
      </c>
      <c r="I384">
        <f t="shared" si="70"/>
        <v>0</v>
      </c>
      <c r="J384">
        <f t="shared" si="67"/>
        <v>1.9460085289232713E-12</v>
      </c>
      <c r="K384">
        <f t="shared" si="74"/>
        <v>0.05609183850439403</v>
      </c>
      <c r="M384">
        <f t="shared" si="71"/>
        <v>1.660696085497578</v>
      </c>
      <c r="N384">
        <f t="shared" si="72"/>
        <v>0</v>
      </c>
      <c r="O384">
        <f t="shared" si="75"/>
        <v>0</v>
      </c>
      <c r="P384">
        <f t="shared" si="73"/>
        <v>0.9439081614956037</v>
      </c>
      <c r="U384">
        <v>27308</v>
      </c>
      <c r="V384">
        <f t="shared" si="76"/>
        <v>165.2513237465891</v>
      </c>
      <c r="W384">
        <f t="shared" si="77"/>
        <v>1.0179020227194516E-05</v>
      </c>
      <c r="X384">
        <v>1.0123943120676404E-05</v>
      </c>
    </row>
    <row r="385" spans="5:24" ht="15" customHeight="1">
      <c r="E385">
        <f t="shared" si="68"/>
        <v>0.033750000000003985</v>
      </c>
      <c r="F385">
        <f t="shared" si="65"/>
        <v>5.812635937504119E-10</v>
      </c>
      <c r="G385">
        <f t="shared" si="66"/>
        <v>0.7466121349134307</v>
      </c>
      <c r="H385">
        <f t="shared" si="69"/>
        <v>400000</v>
      </c>
      <c r="I385">
        <f t="shared" si="70"/>
        <v>0</v>
      </c>
      <c r="J385">
        <f t="shared" si="67"/>
        <v>1.401362795784976E-12</v>
      </c>
      <c r="K385">
        <f t="shared" si="74"/>
        <v>0.05297803334408607</v>
      </c>
      <c r="M385">
        <f t="shared" si="71"/>
        <v>1.660696085497578</v>
      </c>
      <c r="N385">
        <f t="shared" si="72"/>
        <v>0</v>
      </c>
      <c r="O385">
        <f t="shared" si="75"/>
        <v>0</v>
      </c>
      <c r="P385">
        <f t="shared" si="73"/>
        <v>0.9470219666559117</v>
      </c>
      <c r="U385">
        <v>27380</v>
      </c>
      <c r="V385">
        <f t="shared" si="76"/>
        <v>165.46903033498444</v>
      </c>
      <c r="W385">
        <f t="shared" si="77"/>
        <v>1.0192430345289958E-05</v>
      </c>
      <c r="X385">
        <v>1.0136433512682553E-05</v>
      </c>
    </row>
    <row r="386" spans="5:24" ht="15" customHeight="1">
      <c r="E386">
        <f t="shared" si="68"/>
        <v>0.031875000000003983</v>
      </c>
      <c r="F386">
        <f t="shared" si="65"/>
        <v>4.1250728271515304E-10</v>
      </c>
      <c r="G386">
        <f t="shared" si="66"/>
        <v>0.7495457757869033</v>
      </c>
      <c r="H386">
        <f t="shared" si="69"/>
        <v>400000</v>
      </c>
      <c r="I386">
        <f t="shared" si="70"/>
        <v>0</v>
      </c>
      <c r="J386">
        <f t="shared" si="67"/>
        <v>9.90617428411253E-13</v>
      </c>
      <c r="K386">
        <f t="shared" si="74"/>
        <v>0.049864228183778114</v>
      </c>
      <c r="M386">
        <f t="shared" si="71"/>
        <v>1.660696085497578</v>
      </c>
      <c r="N386">
        <f t="shared" si="72"/>
        <v>0</v>
      </c>
      <c r="O386">
        <f t="shared" si="75"/>
        <v>0</v>
      </c>
      <c r="P386">
        <f t="shared" si="73"/>
        <v>0.9501357718162196</v>
      </c>
      <c r="U386">
        <v>27452</v>
      </c>
      <c r="V386">
        <f t="shared" si="76"/>
        <v>165.68645086427557</v>
      </c>
      <c r="W386">
        <f t="shared" si="77"/>
        <v>1.0205822842943142E-05</v>
      </c>
      <c r="X386">
        <v>1.0146041506533435E-05</v>
      </c>
    </row>
    <row r="387" spans="5:24" ht="15" customHeight="1">
      <c r="E387">
        <f t="shared" si="68"/>
        <v>0.030000000000003982</v>
      </c>
      <c r="F387">
        <f aca="true" t="shared" si="78" ref="F387:F402">$B$8*((E387-$B$5)/(1-$B$5-$B$6))^$B$7</f>
        <v>2.8672000000022827E-10</v>
      </c>
      <c r="G387">
        <f aca="true" t="shared" si="79" ref="G387:G403">$B$11*((1-E387-$B$6)/(1-$B$5-$B$6))^$B$10</f>
        <v>0.752483248982986</v>
      </c>
      <c r="H387">
        <f t="shared" si="69"/>
        <v>400000</v>
      </c>
      <c r="I387">
        <f t="shared" si="70"/>
        <v>0</v>
      </c>
      <c r="J387">
        <f aca="true" t="shared" si="80" ref="J387:J403">(F387/$B$23)/(F387/$B$23+G387/$B$24)</f>
        <v>6.858571279793711E-13</v>
      </c>
      <c r="K387">
        <f t="shared" si="74"/>
        <v>0.046750423023470156</v>
      </c>
      <c r="M387">
        <f t="shared" si="71"/>
        <v>1.660696085497578</v>
      </c>
      <c r="N387">
        <f t="shared" si="72"/>
        <v>0</v>
      </c>
      <c r="O387">
        <f t="shared" si="75"/>
        <v>0</v>
      </c>
      <c r="P387">
        <f t="shared" si="73"/>
        <v>0.9532495769765275</v>
      </c>
      <c r="U387">
        <v>27524</v>
      </c>
      <c r="V387">
        <f t="shared" si="76"/>
        <v>165.90358645912391</v>
      </c>
      <c r="W387">
        <f t="shared" si="77"/>
        <v>1.0219197789430074E-05</v>
      </c>
      <c r="X387">
        <v>1.0164296694850115E-05</v>
      </c>
    </row>
    <row r="388" spans="5:24" ht="15" customHeight="1">
      <c r="E388">
        <f aca="true" t="shared" si="81" ref="E388:E403">E387-$B$20</f>
        <v>0.02812500000000398</v>
      </c>
      <c r="F388">
        <f t="shared" si="78"/>
        <v>1.946640014650091E-10</v>
      </c>
      <c r="G388">
        <f t="shared" si="79"/>
        <v>0.7554245495084143</v>
      </c>
      <c r="H388">
        <f aca="true" t="shared" si="82" ref="H388:H402">MIN($B$16,ABS($B$14)*((E388-$B$5)/($B$17-$B$5))^$B$15-IF($B$17&lt;1-$B$6,ABS($B$14),0))</f>
        <v>400000</v>
      </c>
      <c r="I388">
        <f aca="true" t="shared" si="83" ref="I388:I403">-(F388/$B$23)*(G388/$B$24)/(F388/$B$23+G388/$B$24)*$B$29*(H387-H388)/$B$20</f>
        <v>0</v>
      </c>
      <c r="J388">
        <f t="shared" si="80"/>
        <v>4.638387816028356E-13</v>
      </c>
      <c r="K388">
        <f t="shared" si="74"/>
        <v>0.0436366178631622</v>
      </c>
      <c r="M388">
        <f aca="true" t="shared" si="84" ref="M388:M403">(K387-K388)/$B$20</f>
        <v>1.660696085497578</v>
      </c>
      <c r="N388">
        <f aca="true" t="shared" si="85" ref="N388:N403">(M388-M387)/$B$20</f>
        <v>0</v>
      </c>
      <c r="O388">
        <f t="shared" si="75"/>
        <v>0</v>
      </c>
      <c r="P388">
        <f aca="true" t="shared" si="86" ref="P388:P403">P387+M388*$B$20</f>
        <v>0.9563633821368354</v>
      </c>
      <c r="U388">
        <v>27596</v>
      </c>
      <c r="V388">
        <f t="shared" si="76"/>
        <v>166.12043823684067</v>
      </c>
      <c r="W388">
        <f t="shared" si="77"/>
        <v>1.0232555253574003E-05</v>
      </c>
      <c r="X388">
        <v>1.0173904688701E-05</v>
      </c>
    </row>
    <row r="389" spans="5:24" ht="15" customHeight="1">
      <c r="E389">
        <f t="shared" si="81"/>
        <v>0.02625000000000398</v>
      </c>
      <c r="F389">
        <f t="shared" si="78"/>
        <v>1.2867859375011705E-10</v>
      </c>
      <c r="G389">
        <f t="shared" si="79"/>
        <v>0.7583696723893899</v>
      </c>
      <c r="H389">
        <f t="shared" si="82"/>
        <v>400000</v>
      </c>
      <c r="I389">
        <f t="shared" si="83"/>
        <v>0</v>
      </c>
      <c r="J389">
        <f t="shared" si="80"/>
        <v>3.054202682187591E-13</v>
      </c>
      <c r="K389">
        <f aca="true" t="shared" si="87" ref="K389:K403">K388-0.5*K387+0.5*J389+SQRT(0.25*(K387-2*K388-J389)^2-(J389*(2*K388-K387)+0.5*($B$30/($L$4*$L$4))*I389*$B$20*$B$20))</f>
        <v>0.04052281270285424</v>
      </c>
      <c r="M389">
        <f t="shared" si="84"/>
        <v>1.660696085497578</v>
      </c>
      <c r="N389">
        <f t="shared" si="85"/>
        <v>0</v>
      </c>
      <c r="O389">
        <f aca="true" t="shared" si="88" ref="O389:O403">K389*N389*2*($L$4*$L$4)/$B$30</f>
        <v>0</v>
      </c>
      <c r="P389">
        <f t="shared" si="86"/>
        <v>0.9594771872971433</v>
      </c>
      <c r="U389">
        <v>27668</v>
      </c>
      <c r="V389">
        <f aca="true" t="shared" si="89" ref="V389:V452">SQRT(U389:U24634)</f>
        <v>166.33700730745397</v>
      </c>
      <c r="W389">
        <f t="shared" si="77"/>
        <v>1.0245895303749565E-05</v>
      </c>
      <c r="X389">
        <v>1.0189277478862414E-05</v>
      </c>
    </row>
    <row r="390" spans="5:24" ht="15" customHeight="1">
      <c r="E390">
        <f t="shared" si="81"/>
        <v>0.024375000000003977</v>
      </c>
      <c r="F390">
        <f t="shared" si="78"/>
        <v>8.248941162117452E-11</v>
      </c>
      <c r="G390">
        <f t="shared" si="79"/>
        <v>0.761318612671456</v>
      </c>
      <c r="H390">
        <f t="shared" si="82"/>
        <v>400000</v>
      </c>
      <c r="I390">
        <f t="shared" si="83"/>
        <v>0</v>
      </c>
      <c r="J390">
        <f t="shared" si="80"/>
        <v>1.950312765861164E-13</v>
      </c>
      <c r="K390">
        <f t="shared" si="87"/>
        <v>0.03740900754254628</v>
      </c>
      <c r="M390">
        <f t="shared" si="84"/>
        <v>1.660696085497578</v>
      </c>
      <c r="N390">
        <f t="shared" si="85"/>
        <v>0</v>
      </c>
      <c r="O390">
        <f t="shared" si="88"/>
        <v>0</v>
      </c>
      <c r="P390">
        <f t="shared" si="86"/>
        <v>0.9625909924574512</v>
      </c>
      <c r="U390">
        <v>27740</v>
      </c>
      <c r="V390">
        <f t="shared" si="89"/>
        <v>166.55329477377504</v>
      </c>
      <c r="W390">
        <f aca="true" t="shared" si="90" ref="W390:W453">2*$L$4*V390*$Q$13</f>
        <v>1.0259218007886852E-05</v>
      </c>
      <c r="X390">
        <v>1.0196963873943121E-05</v>
      </c>
    </row>
    <row r="391" spans="5:24" ht="15" customHeight="1">
      <c r="E391">
        <f t="shared" si="81"/>
        <v>0.022500000000003975</v>
      </c>
      <c r="F391">
        <f t="shared" si="78"/>
        <v>5.1030000000054094E-11</v>
      </c>
      <c r="G391">
        <f t="shared" si="79"/>
        <v>0.7642713654193716</v>
      </c>
      <c r="H391">
        <f t="shared" si="82"/>
        <v>400000</v>
      </c>
      <c r="I391">
        <f t="shared" si="83"/>
        <v>0</v>
      </c>
      <c r="J391">
        <f t="shared" si="80"/>
        <v>1.20185060118907E-13</v>
      </c>
      <c r="K391">
        <f t="shared" si="87"/>
        <v>0.03429520238223832</v>
      </c>
      <c r="M391">
        <f t="shared" si="84"/>
        <v>1.660696085497578</v>
      </c>
      <c r="N391">
        <f t="shared" si="85"/>
        <v>0</v>
      </c>
      <c r="O391">
        <f t="shared" si="88"/>
        <v>0</v>
      </c>
      <c r="P391">
        <f t="shared" si="86"/>
        <v>0.9657047976177591</v>
      </c>
      <c r="U391">
        <v>27812</v>
      </c>
      <c r="V391">
        <f t="shared" si="89"/>
        <v>166.76930173146374</v>
      </c>
      <c r="W391">
        <f t="shared" si="90"/>
        <v>1.0272523433475452E-05</v>
      </c>
      <c r="X391">
        <v>1.0208493466564182E-05</v>
      </c>
    </row>
    <row r="392" spans="5:24" ht="15" customHeight="1">
      <c r="E392">
        <f t="shared" si="81"/>
        <v>0.020625000000003973</v>
      </c>
      <c r="F392">
        <f t="shared" si="78"/>
        <v>3.027570068362875E-11</v>
      </c>
      <c r="G392">
        <f t="shared" si="79"/>
        <v>0.767227925716987</v>
      </c>
      <c r="H392">
        <f t="shared" si="82"/>
        <v>400000</v>
      </c>
      <c r="I392">
        <f t="shared" si="83"/>
        <v>0</v>
      </c>
      <c r="J392">
        <f t="shared" si="80"/>
        <v>7.103008037618058E-14</v>
      </c>
      <c r="K392">
        <f t="shared" si="87"/>
        <v>0.031181397221930363</v>
      </c>
      <c r="M392">
        <f t="shared" si="84"/>
        <v>1.660696085497578</v>
      </c>
      <c r="N392">
        <f t="shared" si="85"/>
        <v>0</v>
      </c>
      <c r="O392">
        <f t="shared" si="88"/>
        <v>0</v>
      </c>
      <c r="P392">
        <f t="shared" si="86"/>
        <v>0.968818602778067</v>
      </c>
      <c r="U392">
        <v>27884</v>
      </c>
      <c r="V392">
        <f t="shared" si="89"/>
        <v>166.98502926909347</v>
      </c>
      <c r="W392">
        <f t="shared" si="90"/>
        <v>1.028581164756845E-05</v>
      </c>
      <c r="X392">
        <v>1.0220983858570332E-05</v>
      </c>
    </row>
    <row r="393" spans="5:24" ht="15" customHeight="1">
      <c r="E393">
        <f t="shared" si="81"/>
        <v>0.018750000000003972</v>
      </c>
      <c r="F393">
        <f t="shared" si="78"/>
        <v>1.708984375002172E-11</v>
      </c>
      <c r="G393">
        <f t="shared" si="79"/>
        <v>0.7701882886671223</v>
      </c>
      <c r="H393">
        <f t="shared" si="82"/>
        <v>400000</v>
      </c>
      <c r="I393">
        <f t="shared" si="83"/>
        <v>0</v>
      </c>
      <c r="J393">
        <f t="shared" si="80"/>
        <v>3.9940517406819683E-14</v>
      </c>
      <c r="K393">
        <f t="shared" si="87"/>
        <v>0.028067592061622404</v>
      </c>
      <c r="M393">
        <f t="shared" si="84"/>
        <v>1.660696085497578</v>
      </c>
      <c r="N393">
        <f t="shared" si="85"/>
        <v>0</v>
      </c>
      <c r="O393">
        <f t="shared" si="88"/>
        <v>0</v>
      </c>
      <c r="P393">
        <f t="shared" si="86"/>
        <v>0.9719324079383749</v>
      </c>
      <c r="U393">
        <v>27956</v>
      </c>
      <c r="V393">
        <f t="shared" si="89"/>
        <v>167.20047846821492</v>
      </c>
      <c r="W393">
        <f t="shared" si="90"/>
        <v>1.0299082716786348E-05</v>
      </c>
      <c r="X393">
        <v>1.0232513451191391E-05</v>
      </c>
    </row>
    <row r="394" spans="5:24" ht="15" customHeight="1">
      <c r="E394">
        <f t="shared" si="81"/>
        <v>0.01687500000000397</v>
      </c>
      <c r="F394">
        <f t="shared" si="78"/>
        <v>9.08224365235657E-12</v>
      </c>
      <c r="G394">
        <f t="shared" si="79"/>
        <v>0.7731524493914446</v>
      </c>
      <c r="H394">
        <f t="shared" si="82"/>
        <v>400000</v>
      </c>
      <c r="I394">
        <f t="shared" si="83"/>
        <v>0</v>
      </c>
      <c r="J394">
        <f t="shared" si="80"/>
        <v>2.1144650821593042E-14</v>
      </c>
      <c r="K394">
        <f t="shared" si="87"/>
        <v>0.024953786901314445</v>
      </c>
      <c r="M394">
        <f t="shared" si="84"/>
        <v>1.660696085497578</v>
      </c>
      <c r="N394">
        <f t="shared" si="85"/>
        <v>0</v>
      </c>
      <c r="O394">
        <f t="shared" si="88"/>
        <v>0</v>
      </c>
      <c r="P394">
        <f t="shared" si="86"/>
        <v>0.9750462130986828</v>
      </c>
      <c r="U394">
        <v>28028</v>
      </c>
      <c r="V394">
        <f t="shared" si="89"/>
        <v>167.41565040341956</v>
      </c>
      <c r="W394">
        <f t="shared" si="90"/>
        <v>1.0312336707320978E-05</v>
      </c>
      <c r="X394">
        <v>1.0244043043812454E-05</v>
      </c>
    </row>
    <row r="395" spans="5:24" ht="15" customHeight="1">
      <c r="E395">
        <f t="shared" si="81"/>
        <v>0.01500000000000397</v>
      </c>
      <c r="F395">
        <f t="shared" si="78"/>
        <v>4.480000000007118E-12</v>
      </c>
      <c r="G395">
        <f t="shared" si="79"/>
        <v>0.7761204030303482</v>
      </c>
      <c r="H395">
        <f t="shared" si="82"/>
        <v>400000</v>
      </c>
      <c r="I395">
        <f t="shared" si="83"/>
        <v>0</v>
      </c>
      <c r="J395">
        <f t="shared" si="80"/>
        <v>1.0390140458267793E-14</v>
      </c>
      <c r="K395">
        <f t="shared" si="87"/>
        <v>0.021839981741006487</v>
      </c>
      <c r="M395">
        <f t="shared" si="84"/>
        <v>1.660696085497578</v>
      </c>
      <c r="N395">
        <f t="shared" si="85"/>
        <v>0</v>
      </c>
      <c r="O395">
        <f t="shared" si="88"/>
        <v>0</v>
      </c>
      <c r="P395">
        <f t="shared" si="86"/>
        <v>0.9781600182589907</v>
      </c>
      <c r="U395">
        <v>28100</v>
      </c>
      <c r="V395">
        <f t="shared" si="89"/>
        <v>167.6305461424021</v>
      </c>
      <c r="W395">
        <f t="shared" si="90"/>
        <v>1.0325573684939357E-05</v>
      </c>
      <c r="X395">
        <v>1.025749423520369E-05</v>
      </c>
    </row>
    <row r="396" spans="5:24" ht="15" customHeight="1">
      <c r="E396">
        <f t="shared" si="81"/>
        <v>0.01312500000000397</v>
      </c>
      <c r="F396">
        <f t="shared" si="78"/>
        <v>2.010603027347398E-12</v>
      </c>
      <c r="G396">
        <f t="shared" si="79"/>
        <v>0.7790921447428348</v>
      </c>
      <c r="H396">
        <f t="shared" si="82"/>
        <v>400000</v>
      </c>
      <c r="I396">
        <f t="shared" si="83"/>
        <v>0</v>
      </c>
      <c r="J396">
        <f t="shared" si="80"/>
        <v>4.6452598369091484E-15</v>
      </c>
      <c r="K396">
        <f t="shared" si="87"/>
        <v>0.018726176580698528</v>
      </c>
      <c r="M396">
        <f t="shared" si="84"/>
        <v>1.660696085497578</v>
      </c>
      <c r="N396">
        <f t="shared" si="85"/>
        <v>0</v>
      </c>
      <c r="O396">
        <f t="shared" si="88"/>
        <v>0</v>
      </c>
      <c r="P396">
        <f t="shared" si="86"/>
        <v>0.9812738234192986</v>
      </c>
      <c r="U396">
        <v>28172</v>
      </c>
      <c r="V396">
        <f t="shared" si="89"/>
        <v>167.84516674602222</v>
      </c>
      <c r="W396">
        <f t="shared" si="90"/>
        <v>1.033879371498748E-05</v>
      </c>
      <c r="X396">
        <v>1.0269023827824751E-05</v>
      </c>
    </row>
    <row r="397" spans="5:24" ht="15" customHeight="1">
      <c r="E397">
        <f t="shared" si="81"/>
        <v>0.01125000000000397</v>
      </c>
      <c r="F397">
        <f t="shared" si="78"/>
        <v>7.973437500016883E-13</v>
      </c>
      <c r="G397">
        <f t="shared" si="79"/>
        <v>0.7820676697063944</v>
      </c>
      <c r="H397">
        <f t="shared" si="82"/>
        <v>400000</v>
      </c>
      <c r="I397">
        <f t="shared" si="83"/>
        <v>0</v>
      </c>
      <c r="J397">
        <f t="shared" si="80"/>
        <v>1.8351592906811366E-15</v>
      </c>
      <c r="K397">
        <f t="shared" si="87"/>
        <v>0.01561237142039057</v>
      </c>
      <c r="M397">
        <f t="shared" si="84"/>
        <v>1.660696085497578</v>
      </c>
      <c r="N397">
        <f t="shared" si="85"/>
        <v>0</v>
      </c>
      <c r="O397">
        <f t="shared" si="88"/>
        <v>0</v>
      </c>
      <c r="P397">
        <f t="shared" si="86"/>
        <v>0.9843876285796065</v>
      </c>
      <c r="U397">
        <v>28244</v>
      </c>
      <c r="V397">
        <f t="shared" si="89"/>
        <v>168.05951326836575</v>
      </c>
      <c r="W397">
        <f t="shared" si="90"/>
        <v>1.035199686239409E-05</v>
      </c>
      <c r="X397">
        <v>1.0281514219830901E-05</v>
      </c>
    </row>
    <row r="398" spans="5:24" ht="15" customHeight="1">
      <c r="E398">
        <f t="shared" si="81"/>
        <v>0.00937500000000397</v>
      </c>
      <c r="F398">
        <f t="shared" si="78"/>
        <v>2.670288085944285E-13</v>
      </c>
      <c r="G398">
        <f t="shared" si="79"/>
        <v>0.7850469731168893</v>
      </c>
      <c r="H398">
        <f t="shared" si="82"/>
        <v>400000</v>
      </c>
      <c r="I398">
        <f t="shared" si="83"/>
        <v>0</v>
      </c>
      <c r="J398">
        <f t="shared" si="80"/>
        <v>6.12258720725498E-16</v>
      </c>
      <c r="K398">
        <f t="shared" si="87"/>
        <v>0.01249856626008261</v>
      </c>
      <c r="M398">
        <f t="shared" si="84"/>
        <v>1.660696085497578</v>
      </c>
      <c r="N398">
        <f t="shared" si="85"/>
        <v>0</v>
      </c>
      <c r="O398">
        <f t="shared" si="88"/>
        <v>0</v>
      </c>
      <c r="P398">
        <f t="shared" si="86"/>
        <v>0.9875014337399144</v>
      </c>
      <c r="U398">
        <v>28316</v>
      </c>
      <c r="V398">
        <f t="shared" si="89"/>
        <v>168.27358675680506</v>
      </c>
      <c r="W398">
        <f t="shared" si="90"/>
        <v>1.03651831916744E-05</v>
      </c>
      <c r="X398">
        <v>1.0293043812451959E-05</v>
      </c>
    </row>
    <row r="399" spans="5:24" ht="15" customHeight="1">
      <c r="E399">
        <f t="shared" si="81"/>
        <v>0.0075000000000039705</v>
      </c>
      <c r="F399">
        <f t="shared" si="78"/>
        <v>7.000000000022238E-14</v>
      </c>
      <c r="G399">
        <f t="shared" si="79"/>
        <v>0.7880300501884369</v>
      </c>
      <c r="H399">
        <f t="shared" si="82"/>
        <v>400000</v>
      </c>
      <c r="I399">
        <f t="shared" si="83"/>
        <v>0</v>
      </c>
      <c r="J399">
        <f t="shared" si="80"/>
        <v>1.5989237970083837E-16</v>
      </c>
      <c r="K399">
        <f t="shared" si="87"/>
        <v>0.009384761099774652</v>
      </c>
      <c r="M399">
        <f t="shared" si="84"/>
        <v>1.660696085497578</v>
      </c>
      <c r="N399">
        <f t="shared" si="85"/>
        <v>0</v>
      </c>
      <c r="O399">
        <f t="shared" si="88"/>
        <v>0</v>
      </c>
      <c r="P399">
        <f t="shared" si="86"/>
        <v>0.9906152389002223</v>
      </c>
      <c r="U399">
        <v>28388</v>
      </c>
      <c r="V399">
        <f t="shared" si="89"/>
        <v>168.4873882520588</v>
      </c>
      <c r="W399">
        <f t="shared" si="90"/>
        <v>1.0378352766933775E-05</v>
      </c>
      <c r="X399">
        <v>1.030553420445811E-05</v>
      </c>
    </row>
    <row r="400" spans="5:24" ht="15" customHeight="1">
      <c r="E400">
        <f t="shared" si="81"/>
        <v>0.005625000000003971</v>
      </c>
      <c r="F400">
        <f t="shared" si="78"/>
        <v>1.2458496093802765E-14</v>
      </c>
      <c r="G400">
        <f t="shared" si="79"/>
        <v>0.7910168961532933</v>
      </c>
      <c r="H400">
        <f t="shared" si="82"/>
        <v>400000</v>
      </c>
      <c r="I400">
        <f t="shared" si="83"/>
        <v>0</v>
      </c>
      <c r="J400">
        <f t="shared" si="80"/>
        <v>2.8349954442059244E-17</v>
      </c>
      <c r="K400">
        <f t="shared" si="87"/>
        <v>0.006270955939466694</v>
      </c>
      <c r="M400">
        <f t="shared" si="84"/>
        <v>1.660696085497578</v>
      </c>
      <c r="N400">
        <f t="shared" si="85"/>
        <v>0</v>
      </c>
      <c r="O400">
        <f t="shared" si="88"/>
        <v>0</v>
      </c>
      <c r="P400">
        <f t="shared" si="86"/>
        <v>0.9937290440605302</v>
      </c>
      <c r="U400">
        <v>28460</v>
      </c>
      <c r="V400">
        <f t="shared" si="89"/>
        <v>168.70091878825082</v>
      </c>
      <c r="W400">
        <f t="shared" si="90"/>
        <v>1.039150565187136E-05</v>
      </c>
      <c r="X400">
        <v>1.031706379707917E-05</v>
      </c>
    </row>
    <row r="401" spans="5:24" ht="15" customHeight="1">
      <c r="E401">
        <f t="shared" si="81"/>
        <v>0.0037500000000039706</v>
      </c>
      <c r="F401">
        <f t="shared" si="78"/>
        <v>1.093750000006949E-15</v>
      </c>
      <c r="G401">
        <f t="shared" si="79"/>
        <v>0.794007506261742</v>
      </c>
      <c r="H401">
        <f t="shared" si="82"/>
        <v>400000</v>
      </c>
      <c r="I401">
        <f t="shared" si="83"/>
        <v>0</v>
      </c>
      <c r="J401">
        <f t="shared" si="80"/>
        <v>2.4795105644297473E-18</v>
      </c>
      <c r="K401">
        <f t="shared" si="87"/>
        <v>0.003157150779158735</v>
      </c>
      <c r="M401">
        <f t="shared" si="84"/>
        <v>1.660696085497578</v>
      </c>
      <c r="N401">
        <f t="shared" si="85"/>
        <v>0</v>
      </c>
      <c r="O401">
        <f t="shared" si="88"/>
        <v>0</v>
      </c>
      <c r="P401">
        <f t="shared" si="86"/>
        <v>0.9968428492208381</v>
      </c>
      <c r="U401">
        <v>28532</v>
      </c>
      <c r="V401">
        <f t="shared" si="89"/>
        <v>168.91417939296866</v>
      </c>
      <c r="W401">
        <f t="shared" si="90"/>
        <v>1.0404641909783676E-05</v>
      </c>
      <c r="X401">
        <v>1.0329554189085319E-05</v>
      </c>
    </row>
    <row r="402" spans="5:24" ht="15" customHeight="1">
      <c r="E402">
        <f t="shared" si="81"/>
        <v>0.0018750000000039707</v>
      </c>
      <c r="F402">
        <f t="shared" si="78"/>
        <v>1.7089843750217154E-17</v>
      </c>
      <c r="G402">
        <f t="shared" si="79"/>
        <v>0.797001875781977</v>
      </c>
      <c r="H402">
        <f t="shared" si="82"/>
        <v>400000</v>
      </c>
      <c r="I402">
        <f t="shared" si="83"/>
        <v>0</v>
      </c>
      <c r="J402">
        <f t="shared" si="80"/>
        <v>3.859679592373489E-20</v>
      </c>
      <c r="K402">
        <f t="shared" si="87"/>
        <v>4.334561885077637E-05</v>
      </c>
      <c r="M402">
        <f t="shared" si="84"/>
        <v>1.660696085497578</v>
      </c>
      <c r="N402">
        <f t="shared" si="85"/>
        <v>0</v>
      </c>
      <c r="O402">
        <f t="shared" si="88"/>
        <v>0</v>
      </c>
      <c r="P402">
        <f t="shared" si="86"/>
        <v>0.999956654381146</v>
      </c>
      <c r="U402">
        <v>28604</v>
      </c>
      <c r="V402">
        <f t="shared" si="89"/>
        <v>169.12717108732116</v>
      </c>
      <c r="W402">
        <f t="shared" si="90"/>
        <v>1.0417761603568174E-05</v>
      </c>
      <c r="X402">
        <v>1.034108378170638E-05</v>
      </c>
    </row>
    <row r="403" spans="5:24" ht="15" customHeight="1">
      <c r="E403">
        <f t="shared" si="81"/>
        <v>3.9707820365109114E-15</v>
      </c>
      <c r="F403">
        <f>$B$8*(MAX(0,(E403-$B$5))/(1-$B$5-$B$6))^$B$7</f>
        <v>1.5416534198885562E-87</v>
      </c>
      <c r="G403">
        <f t="shared" si="79"/>
        <v>0.7999999999999936</v>
      </c>
      <c r="H403">
        <f>$B$16-IF($B$17&lt;1-$B$6,ABS($B$14),0)</f>
        <v>400000</v>
      </c>
      <c r="I403">
        <f t="shared" si="83"/>
        <v>0</v>
      </c>
      <c r="J403">
        <f t="shared" si="80"/>
        <v>3.468720194749279E-90</v>
      </c>
      <c r="K403">
        <f t="shared" si="87"/>
        <v>0</v>
      </c>
      <c r="M403">
        <f t="shared" si="84"/>
        <v>0.023117663387080732</v>
      </c>
      <c r="N403">
        <f t="shared" si="85"/>
        <v>-873.375158458932</v>
      </c>
      <c r="O403">
        <f t="shared" si="88"/>
        <v>0</v>
      </c>
      <c r="P403">
        <f t="shared" si="86"/>
        <v>0.9999999999999968</v>
      </c>
      <c r="U403">
        <v>28676</v>
      </c>
      <c r="V403">
        <f t="shared" si="89"/>
        <v>169.33989488599548</v>
      </c>
      <c r="W403">
        <f t="shared" si="90"/>
        <v>1.0430864795726757E-05</v>
      </c>
      <c r="X403">
        <v>1.0356456571867795E-05</v>
      </c>
    </row>
    <row r="404" spans="21:24" ht="15" customHeight="1">
      <c r="U404">
        <v>28748</v>
      </c>
      <c r="V404">
        <f t="shared" si="89"/>
        <v>169.55235179731363</v>
      </c>
      <c r="W404">
        <f t="shared" si="90"/>
        <v>1.0443951548369241E-05</v>
      </c>
      <c r="X404">
        <v>1.0367025365103766E-05</v>
      </c>
    </row>
    <row r="405" spans="21:24" ht="15" customHeight="1">
      <c r="U405">
        <v>28820</v>
      </c>
      <c r="V405">
        <f t="shared" si="89"/>
        <v>169.76454282328805</v>
      </c>
      <c r="W405">
        <f t="shared" si="90"/>
        <v>1.0457021923216797E-05</v>
      </c>
      <c r="X405">
        <v>1.0381437355880093E-05</v>
      </c>
    </row>
    <row r="406" spans="21:24" ht="15" customHeight="1">
      <c r="U406">
        <v>28892</v>
      </c>
      <c r="V406">
        <f t="shared" si="89"/>
        <v>169.97646895967688</v>
      </c>
      <c r="W406">
        <f t="shared" si="90"/>
        <v>1.0470075981605346E-05</v>
      </c>
      <c r="X406">
        <v>1.0392006149116065E-05</v>
      </c>
    </row>
    <row r="407" spans="21:24" ht="15" customHeight="1">
      <c r="U407">
        <v>28964</v>
      </c>
      <c r="V407">
        <f t="shared" si="89"/>
        <v>170.18813119603846</v>
      </c>
      <c r="W407">
        <f t="shared" si="90"/>
        <v>1.0483113784488922E-05</v>
      </c>
      <c r="X407">
        <v>1.0403535741737125E-05</v>
      </c>
    </row>
    <row r="408" spans="21:24" ht="15" customHeight="1">
      <c r="U408">
        <v>29036</v>
      </c>
      <c r="V408">
        <f t="shared" si="89"/>
        <v>170.39953051578516</v>
      </c>
      <c r="W408">
        <f t="shared" si="90"/>
        <v>1.0496135392442977E-05</v>
      </c>
      <c r="X408">
        <v>1.0416026133743275E-05</v>
      </c>
    </row>
    <row r="409" spans="21:24" ht="15" customHeight="1">
      <c r="U409">
        <v>29108</v>
      </c>
      <c r="V409">
        <f t="shared" si="89"/>
        <v>170.61066789623678</v>
      </c>
      <c r="W409">
        <f t="shared" si="90"/>
        <v>1.0509140865667686E-05</v>
      </c>
      <c r="X409">
        <v>1.0429477325134513E-05</v>
      </c>
    </row>
    <row r="410" spans="21:24" ht="15" customHeight="1">
      <c r="U410">
        <v>29180</v>
      </c>
      <c r="V410">
        <f t="shared" si="89"/>
        <v>170.8215443086732</v>
      </c>
      <c r="W410">
        <f t="shared" si="90"/>
        <v>1.0522130263991175E-05</v>
      </c>
      <c r="X410">
        <v>1.0441967717140662E-05</v>
      </c>
    </row>
    <row r="411" spans="21:24" ht="15" customHeight="1">
      <c r="U411">
        <v>29252</v>
      </c>
      <c r="V411">
        <f t="shared" si="89"/>
        <v>171.03216071838654</v>
      </c>
      <c r="W411">
        <f t="shared" si="90"/>
        <v>1.0535103646872748E-05</v>
      </c>
      <c r="X411">
        <v>1.0455418908531899E-05</v>
      </c>
    </row>
    <row r="412" spans="21:24" ht="15" customHeight="1">
      <c r="U412">
        <v>29324</v>
      </c>
      <c r="V412">
        <f t="shared" si="89"/>
        <v>171.2425180847327</v>
      </c>
      <c r="W412">
        <f t="shared" si="90"/>
        <v>1.0548061073406047E-05</v>
      </c>
      <c r="X412">
        <v>1.0467909300538048E-05</v>
      </c>
    </row>
    <row r="413" spans="21:24" ht="15" customHeight="1">
      <c r="U413">
        <v>29396</v>
      </c>
      <c r="V413">
        <f t="shared" si="89"/>
        <v>171.45261736118232</v>
      </c>
      <c r="W413">
        <f t="shared" si="90"/>
        <v>1.0561002602322205E-05</v>
      </c>
      <c r="X413">
        <v>1.0477517294388932E-05</v>
      </c>
    </row>
    <row r="414" spans="21:24" ht="15" customHeight="1">
      <c r="U414">
        <v>29468</v>
      </c>
      <c r="V414">
        <f t="shared" si="89"/>
        <v>171.6624594953713</v>
      </c>
      <c r="W414">
        <f t="shared" si="90"/>
        <v>1.0573928291992945E-05</v>
      </c>
      <c r="X414">
        <v>1.0492890084550346E-05</v>
      </c>
    </row>
    <row r="415" spans="21:24" ht="15" customHeight="1">
      <c r="U415">
        <v>29540</v>
      </c>
      <c r="V415">
        <f t="shared" si="89"/>
        <v>171.87204542915057</v>
      </c>
      <c r="W415">
        <f t="shared" si="90"/>
        <v>1.0586838200433654E-05</v>
      </c>
      <c r="X415">
        <v>1.0503458877786319E-05</v>
      </c>
    </row>
    <row r="416" spans="21:24" ht="15" customHeight="1">
      <c r="U416">
        <v>29612</v>
      </c>
      <c r="V416">
        <f t="shared" si="89"/>
        <v>172.0813760986354</v>
      </c>
      <c r="W416">
        <f t="shared" si="90"/>
        <v>1.0599732385306421E-05</v>
      </c>
      <c r="X416">
        <v>1.0515949269792468E-05</v>
      </c>
    </row>
    <row r="417" spans="21:24" ht="15" customHeight="1">
      <c r="U417">
        <v>29684</v>
      </c>
      <c r="V417">
        <f t="shared" si="89"/>
        <v>172.29045243425418</v>
      </c>
      <c r="W417">
        <f t="shared" si="90"/>
        <v>1.061261090392304E-05</v>
      </c>
      <c r="X417">
        <v>1.0530361260568795E-05</v>
      </c>
    </row>
    <row r="418" spans="21:24" ht="15" customHeight="1">
      <c r="U418">
        <v>29756</v>
      </c>
      <c r="V418">
        <f t="shared" si="89"/>
        <v>172.49927536079682</v>
      </c>
      <c r="W418">
        <f t="shared" si="90"/>
        <v>1.0625473813247986E-05</v>
      </c>
      <c r="X418">
        <v>1.0541890853189854E-05</v>
      </c>
    </row>
    <row r="419" spans="21:24" ht="15" customHeight="1">
      <c r="U419">
        <v>29828</v>
      </c>
      <c r="V419">
        <f t="shared" si="89"/>
        <v>172.70784579746226</v>
      </c>
      <c r="W419">
        <f t="shared" si="90"/>
        <v>1.0638321169901347E-05</v>
      </c>
      <c r="X419">
        <v>1.0549577248270561E-05</v>
      </c>
    </row>
    <row r="420" spans="21:24" ht="15" customHeight="1">
      <c r="U420">
        <v>29900</v>
      </c>
      <c r="V420">
        <f t="shared" si="89"/>
        <v>172.91616465790582</v>
      </c>
      <c r="W420">
        <f t="shared" si="90"/>
        <v>1.0651153030161737E-05</v>
      </c>
      <c r="X420">
        <v>1.0563989239046886E-05</v>
      </c>
    </row>
    <row r="421" spans="21:24" ht="15" customHeight="1">
      <c r="U421">
        <v>29972</v>
      </c>
      <c r="V421">
        <f t="shared" si="89"/>
        <v>173.12423285028586</v>
      </c>
      <c r="W421">
        <f t="shared" si="90"/>
        <v>1.0663969449969184E-05</v>
      </c>
      <c r="X421">
        <v>1.0578401229823213E-05</v>
      </c>
    </row>
    <row r="422" spans="21:24" ht="15" customHeight="1">
      <c r="U422">
        <v>30044</v>
      </c>
      <c r="V422">
        <f t="shared" si="89"/>
        <v>173.33205127730994</v>
      </c>
      <c r="W422">
        <f t="shared" si="90"/>
        <v>1.0676770484927945E-05</v>
      </c>
      <c r="X422">
        <v>1.0593774019984627E-05</v>
      </c>
    </row>
    <row r="423" spans="21:24" ht="15" customHeight="1">
      <c r="U423">
        <v>30116</v>
      </c>
      <c r="V423">
        <f t="shared" si="89"/>
        <v>173.5396208362805</v>
      </c>
      <c r="W423">
        <f t="shared" si="90"/>
        <v>1.0689556190309353E-05</v>
      </c>
      <c r="X423">
        <v>1.0607225211375865E-05</v>
      </c>
    </row>
    <row r="424" spans="21:24" ht="15" customHeight="1">
      <c r="U424">
        <v>30188</v>
      </c>
      <c r="V424">
        <f t="shared" si="89"/>
        <v>173.74694241914014</v>
      </c>
      <c r="W424">
        <f t="shared" si="90"/>
        <v>1.0702326621054574E-05</v>
      </c>
      <c r="X424">
        <v>1.061587240584166E-05</v>
      </c>
    </row>
    <row r="425" spans="21:24" ht="15" customHeight="1">
      <c r="U425">
        <v>30260</v>
      </c>
      <c r="V425">
        <f t="shared" si="89"/>
        <v>173.95401691251627</v>
      </c>
      <c r="W425">
        <f t="shared" si="90"/>
        <v>1.0715081831777387E-05</v>
      </c>
      <c r="X425">
        <v>1.0630284396617987E-05</v>
      </c>
    </row>
    <row r="426" spans="21:24" ht="15" customHeight="1">
      <c r="U426">
        <v>30332</v>
      </c>
      <c r="V426">
        <f t="shared" si="89"/>
        <v>174.16084519776538</v>
      </c>
      <c r="W426">
        <f t="shared" si="90"/>
        <v>1.0727821876766894E-05</v>
      </c>
      <c r="X426">
        <v>1.0643735588009224E-05</v>
      </c>
    </row>
    <row r="427" spans="21:24" ht="15" customHeight="1">
      <c r="U427">
        <v>30404</v>
      </c>
      <c r="V427">
        <f t="shared" si="89"/>
        <v>174.36742815101678</v>
      </c>
      <c r="W427">
        <f t="shared" si="90"/>
        <v>1.0740546809990207E-05</v>
      </c>
      <c r="X427">
        <v>1.0652382782475019E-05</v>
      </c>
    </row>
    <row r="428" spans="21:24" ht="15" customHeight="1">
      <c r="U428">
        <v>30476</v>
      </c>
      <c r="V428">
        <f t="shared" si="89"/>
        <v>174.5737666432159</v>
      </c>
      <c r="W428">
        <f t="shared" si="90"/>
        <v>1.0753256685095137E-05</v>
      </c>
      <c r="X428">
        <v>1.0664873174481169E-05</v>
      </c>
    </row>
    <row r="429" spans="21:24" ht="15" customHeight="1">
      <c r="U429">
        <v>30548</v>
      </c>
      <c r="V429">
        <f t="shared" si="89"/>
        <v>174.77986154016716</v>
      </c>
      <c r="W429">
        <f t="shared" si="90"/>
        <v>1.076595155541282E-05</v>
      </c>
      <c r="X429">
        <v>1.0674481168332052E-05</v>
      </c>
    </row>
    <row r="430" spans="21:24" ht="15" customHeight="1">
      <c r="U430">
        <v>30620</v>
      </c>
      <c r="V430">
        <f t="shared" si="89"/>
        <v>174.9857137025763</v>
      </c>
      <c r="W430">
        <f t="shared" si="90"/>
        <v>1.0778631473960327E-05</v>
      </c>
      <c r="X430">
        <v>1.068793235972329E-05</v>
      </c>
    </row>
    <row r="431" spans="21:24" ht="15" customHeight="1">
      <c r="U431">
        <v>30692</v>
      </c>
      <c r="V431">
        <f t="shared" si="89"/>
        <v>175.1913239860924</v>
      </c>
      <c r="W431">
        <f t="shared" si="90"/>
        <v>1.0791296493443252E-05</v>
      </c>
      <c r="X431">
        <v>1.0701383551114529E-05</v>
      </c>
    </row>
    <row r="432" spans="21:24" ht="15" customHeight="1">
      <c r="U432">
        <v>30764</v>
      </c>
      <c r="V432">
        <f t="shared" si="89"/>
        <v>175.39669324134934</v>
      </c>
      <c r="W432">
        <f t="shared" si="90"/>
        <v>1.0803946666258265E-05</v>
      </c>
      <c r="X432">
        <v>1.07119523443505E-05</v>
      </c>
    </row>
    <row r="433" spans="21:24" ht="15" customHeight="1">
      <c r="U433">
        <v>30836</v>
      </c>
      <c r="V433">
        <f t="shared" si="89"/>
        <v>175.60182231400674</v>
      </c>
      <c r="W433">
        <f t="shared" si="90"/>
        <v>1.0816582044495642E-05</v>
      </c>
      <c r="X433">
        <v>1.072444273635665E-05</v>
      </c>
    </row>
    <row r="434" spans="21:24" ht="15" customHeight="1">
      <c r="U434">
        <v>30908</v>
      </c>
      <c r="V434">
        <f t="shared" si="89"/>
        <v>175.80671204479083</v>
      </c>
      <c r="W434">
        <f t="shared" si="90"/>
        <v>1.082920267994177E-05</v>
      </c>
      <c r="X434">
        <v>1.0730207532667179E-05</v>
      </c>
    </row>
    <row r="435" spans="21:24" ht="15" customHeight="1">
      <c r="U435">
        <v>30980</v>
      </c>
      <c r="V435">
        <f t="shared" si="89"/>
        <v>176.0113632695344</v>
      </c>
      <c r="W435">
        <f t="shared" si="90"/>
        <v>1.0841808624081614E-05</v>
      </c>
      <c r="X435">
        <v>1.0740776325903152E-05</v>
      </c>
    </row>
    <row r="436" spans="21:24" ht="15" customHeight="1">
      <c r="U436">
        <v>31052</v>
      </c>
      <c r="V436">
        <f t="shared" si="89"/>
        <v>176.21577681921673</v>
      </c>
      <c r="W436">
        <f t="shared" si="90"/>
        <v>1.085439992810118E-05</v>
      </c>
      <c r="X436">
        <v>1.075422751729439E-05</v>
      </c>
    </row>
    <row r="437" spans="21:24" ht="15" customHeight="1">
      <c r="U437">
        <v>31124</v>
      </c>
      <c r="V437">
        <f t="shared" si="89"/>
        <v>176.41995352000293</v>
      </c>
      <c r="W437">
        <f t="shared" si="90"/>
        <v>1.0866976642889934E-05</v>
      </c>
      <c r="X437">
        <v>1.0763835511145272E-05</v>
      </c>
    </row>
    <row r="438" spans="21:24" ht="15" customHeight="1">
      <c r="U438">
        <v>31196</v>
      </c>
      <c r="V438">
        <f t="shared" si="89"/>
        <v>176.62389419328292</v>
      </c>
      <c r="W438">
        <f t="shared" si="90"/>
        <v>1.0879538819043198E-05</v>
      </c>
      <c r="X438">
        <v>1.0775365103766333E-05</v>
      </c>
    </row>
    <row r="439" spans="21:24" ht="15" customHeight="1">
      <c r="U439">
        <v>31268</v>
      </c>
      <c r="V439">
        <f t="shared" si="89"/>
        <v>176.82759965570986</v>
      </c>
      <c r="W439">
        <f t="shared" si="90"/>
        <v>1.0892086506864526E-05</v>
      </c>
      <c r="X439">
        <v>1.0785933897002307E-05</v>
      </c>
    </row>
    <row r="440" spans="21:24" ht="15" customHeight="1">
      <c r="U440">
        <v>31340</v>
      </c>
      <c r="V440">
        <f t="shared" si="89"/>
        <v>177.03107071923844</v>
      </c>
      <c r="W440">
        <f t="shared" si="90"/>
        <v>1.0904619756368068E-05</v>
      </c>
      <c r="X440">
        <v>1.0798424289008457E-05</v>
      </c>
    </row>
    <row r="441" spans="21:24" ht="15" customHeight="1">
      <c r="U441">
        <v>31412</v>
      </c>
      <c r="V441">
        <f t="shared" si="89"/>
        <v>177.23430819116257</v>
      </c>
      <c r="W441">
        <f t="shared" si="90"/>
        <v>1.0917138617280866E-05</v>
      </c>
      <c r="X441">
        <v>1.0808993082244428E-05</v>
      </c>
    </row>
    <row r="442" spans="21:24" ht="15" customHeight="1">
      <c r="U442">
        <v>31484</v>
      </c>
      <c r="V442">
        <f t="shared" si="89"/>
        <v>177.43731287415284</v>
      </c>
      <c r="W442">
        <f t="shared" si="90"/>
        <v>1.0929643139045194E-05</v>
      </c>
      <c r="X442">
        <v>1.0821483474250577E-05</v>
      </c>
    </row>
    <row r="443" spans="21:24" ht="15" customHeight="1">
      <c r="U443">
        <v>31556</v>
      </c>
      <c r="V443">
        <f t="shared" si="89"/>
        <v>177.6400855662933</v>
      </c>
      <c r="W443">
        <f t="shared" si="90"/>
        <v>1.0942133370820799E-05</v>
      </c>
      <c r="X443">
        <v>1.0830130668716373E-05</v>
      </c>
    </row>
    <row r="444" spans="21:24" ht="15" customHeight="1">
      <c r="U444">
        <v>31628</v>
      </c>
      <c r="V444">
        <f t="shared" si="89"/>
        <v>177.8426270611183</v>
      </c>
      <c r="W444">
        <f t="shared" si="90"/>
        <v>1.0954609361487182E-05</v>
      </c>
      <c r="X444">
        <v>1.084262106072252E-05</v>
      </c>
    </row>
    <row r="445" spans="21:24" ht="15" customHeight="1">
      <c r="U445">
        <v>31700</v>
      </c>
      <c r="V445">
        <f t="shared" si="89"/>
        <v>178.04493814764857</v>
      </c>
      <c r="W445">
        <f t="shared" si="90"/>
        <v>1.0967071159645818E-05</v>
      </c>
      <c r="X445">
        <v>1.0858954650269025E-05</v>
      </c>
    </row>
    <row r="446" spans="21:24" ht="15" customHeight="1">
      <c r="U446">
        <v>31772</v>
      </c>
      <c r="V446">
        <f t="shared" si="89"/>
        <v>178.24701961042715</v>
      </c>
      <c r="W446">
        <f t="shared" si="90"/>
        <v>1.0979518813622366E-05</v>
      </c>
      <c r="X446">
        <v>1.0868562644119907E-05</v>
      </c>
    </row>
    <row r="447" spans="21:24" ht="15" customHeight="1">
      <c r="U447">
        <v>31844</v>
      </c>
      <c r="V447">
        <f t="shared" si="89"/>
        <v>178.44887222955487</v>
      </c>
      <c r="W447">
        <f t="shared" si="90"/>
        <v>1.0991952371468862E-05</v>
      </c>
      <c r="X447">
        <v>1.0883935434281322E-05</v>
      </c>
    </row>
    <row r="448" spans="21:24" ht="15" customHeight="1">
      <c r="U448">
        <v>31916</v>
      </c>
      <c r="V448">
        <f t="shared" si="89"/>
        <v>178.65049678072546</v>
      </c>
      <c r="W448">
        <f t="shared" si="90"/>
        <v>1.1004371880965873E-05</v>
      </c>
      <c r="X448">
        <v>1.0893543428132206E-05</v>
      </c>
    </row>
    <row r="449" spans="21:24" ht="15" customHeight="1">
      <c r="U449">
        <v>31988</v>
      </c>
      <c r="V449">
        <f t="shared" si="89"/>
        <v>178.85189403526036</v>
      </c>
      <c r="W449">
        <f t="shared" si="90"/>
        <v>1.1016777389624649E-05</v>
      </c>
      <c r="X449">
        <v>1.0906994619523444E-05</v>
      </c>
    </row>
    <row r="450" spans="21:24" ht="15" customHeight="1">
      <c r="U450">
        <v>32060</v>
      </c>
      <c r="V450">
        <f t="shared" si="89"/>
        <v>179.05306476014312</v>
      </c>
      <c r="W450">
        <f t="shared" si="90"/>
        <v>1.102916894468923E-05</v>
      </c>
      <c r="X450">
        <v>1.0917563412759417E-05</v>
      </c>
    </row>
    <row r="451" spans="21:24" ht="15" customHeight="1">
      <c r="U451">
        <v>32132</v>
      </c>
      <c r="V451">
        <f t="shared" si="89"/>
        <v>179.25400971805345</v>
      </c>
      <c r="W451">
        <f t="shared" si="90"/>
        <v>1.1041546593138562E-05</v>
      </c>
      <c r="X451">
        <v>1.0930053804765565E-05</v>
      </c>
    </row>
    <row r="452" spans="21:24" ht="15" customHeight="1">
      <c r="U452">
        <v>32204</v>
      </c>
      <c r="V452">
        <f t="shared" si="89"/>
        <v>179.45472966740107</v>
      </c>
      <c r="W452">
        <f t="shared" si="90"/>
        <v>1.1053910381688565E-05</v>
      </c>
      <c r="X452">
        <v>1.0942544196771714E-05</v>
      </c>
    </row>
    <row r="453" spans="21:24" ht="15" customHeight="1">
      <c r="U453">
        <v>32276</v>
      </c>
      <c r="V453">
        <f aca="true" t="shared" si="91" ref="V453:V512">SQRT(U453:U24698)</f>
        <v>179.655225362359</v>
      </c>
      <c r="W453">
        <f t="shared" si="90"/>
        <v>1.1066260356794193E-05</v>
      </c>
      <c r="X453">
        <v>1.0955034588777862E-05</v>
      </c>
    </row>
    <row r="454" spans="21:24" ht="15" customHeight="1">
      <c r="U454">
        <v>32348</v>
      </c>
      <c r="V454">
        <f t="shared" si="91"/>
        <v>179.85549755289662</v>
      </c>
      <c r="W454">
        <f aca="true" t="shared" si="92" ref="W454:W512">2*$L$4*V454*$Q$13</f>
        <v>1.1078596564651461E-05</v>
      </c>
      <c r="X454">
        <v>1.0967524980784012E-05</v>
      </c>
    </row>
    <row r="455" spans="21:24" ht="15" customHeight="1">
      <c r="U455">
        <v>32420</v>
      </c>
      <c r="V455">
        <f t="shared" si="91"/>
        <v>180.05554698481245</v>
      </c>
      <c r="W455">
        <f t="shared" si="92"/>
        <v>1.1090919051199484E-05</v>
      </c>
      <c r="X455">
        <v>1.0976172175249809E-05</v>
      </c>
    </row>
    <row r="456" spans="21:24" ht="15" customHeight="1">
      <c r="U456">
        <v>32492</v>
      </c>
      <c r="V456">
        <f t="shared" si="91"/>
        <v>180.2553743997665</v>
      </c>
      <c r="W456">
        <f t="shared" si="92"/>
        <v>1.1103227862122442E-05</v>
      </c>
      <c r="X456">
        <v>1.0988662567255957E-05</v>
      </c>
    </row>
    <row r="457" spans="21:24" ht="15" customHeight="1">
      <c r="U457">
        <v>32564</v>
      </c>
      <c r="V457">
        <f t="shared" si="91"/>
        <v>180.45498053531247</v>
      </c>
      <c r="W457">
        <f t="shared" si="92"/>
        <v>1.1115523042851585E-05</v>
      </c>
      <c r="X457">
        <v>1.099923136049193E-05</v>
      </c>
    </row>
    <row r="458" spans="21:24" ht="15" customHeight="1">
      <c r="U458">
        <v>32636</v>
      </c>
      <c r="V458">
        <f t="shared" si="91"/>
        <v>180.65436612492928</v>
      </c>
      <c r="W458">
        <f t="shared" si="92"/>
        <v>1.1127804638567168E-05</v>
      </c>
      <c r="X458">
        <v>1.1009800153727902E-05</v>
      </c>
    </row>
    <row r="459" spans="21:24" ht="15" customHeight="1">
      <c r="U459">
        <v>32708</v>
      </c>
      <c r="V459">
        <f t="shared" si="91"/>
        <v>180.8535318980528</v>
      </c>
      <c r="W459">
        <f t="shared" si="92"/>
        <v>1.1140072694200404E-05</v>
      </c>
      <c r="X459">
        <v>1.1020350579137563E-05</v>
      </c>
    </row>
    <row r="460" spans="21:24" ht="15" customHeight="1">
      <c r="U460">
        <v>32780</v>
      </c>
      <c r="V460">
        <f t="shared" si="91"/>
        <v>181.0524785801067</v>
      </c>
      <c r="W460">
        <f t="shared" si="92"/>
        <v>1.1152327254435369E-05</v>
      </c>
      <c r="X460">
        <v>1.1032097344293236E-05</v>
      </c>
    </row>
    <row r="461" spans="21:24" ht="15" customHeight="1">
      <c r="U461">
        <v>32852</v>
      </c>
      <c r="V461">
        <f t="shared" si="91"/>
        <v>181.25120689253356</v>
      </c>
      <c r="W461">
        <f t="shared" si="92"/>
        <v>1.1164568363710905E-05</v>
      </c>
      <c r="X461">
        <v>1.1043844109448908E-05</v>
      </c>
    </row>
    <row r="462" spans="21:24" ht="15" customHeight="1">
      <c r="U462">
        <v>32924</v>
      </c>
      <c r="V462">
        <f t="shared" si="91"/>
        <v>181.4497175528251</v>
      </c>
      <c r="W462">
        <f t="shared" si="92"/>
        <v>1.1176796066222505E-05</v>
      </c>
      <c r="X462">
        <v>1.105559087460458E-05</v>
      </c>
    </row>
    <row r="463" spans="21:24" ht="15" customHeight="1">
      <c r="U463">
        <v>32996</v>
      </c>
      <c r="V463">
        <f t="shared" si="91"/>
        <v>181.64801127455263</v>
      </c>
      <c r="W463">
        <f t="shared" si="92"/>
        <v>1.1189010405924167E-05</v>
      </c>
      <c r="X463">
        <v>1.106733763976025E-05</v>
      </c>
    </row>
    <row r="464" spans="21:24" ht="15" customHeight="1">
      <c r="U464">
        <v>33068</v>
      </c>
      <c r="V464">
        <f t="shared" si="91"/>
        <v>181.8460887673969</v>
      </c>
      <c r="W464">
        <f t="shared" si="92"/>
        <v>1.1201211426530246E-05</v>
      </c>
      <c r="X464">
        <v>1.1079084404915921E-05</v>
      </c>
    </row>
    <row r="465" spans="21:24" ht="15" customHeight="1">
      <c r="U465">
        <v>33140</v>
      </c>
      <c r="V465">
        <f t="shared" si="91"/>
        <v>182.04395073717774</v>
      </c>
      <c r="W465">
        <f t="shared" si="92"/>
        <v>1.121339917151727E-05</v>
      </c>
      <c r="X465">
        <v>1.1090831170071595E-05</v>
      </c>
    </row>
    <row r="466" spans="21:24" ht="15" customHeight="1">
      <c r="U466">
        <v>33212</v>
      </c>
      <c r="V466">
        <f t="shared" si="91"/>
        <v>182.24159788588335</v>
      </c>
      <c r="W466">
        <f t="shared" si="92"/>
        <v>1.1225573684125754E-05</v>
      </c>
      <c r="X466">
        <v>1.1102577935227264E-05</v>
      </c>
    </row>
    <row r="467" spans="21:24" ht="15" customHeight="1">
      <c r="U467">
        <v>33284</v>
      </c>
      <c r="V467">
        <f t="shared" si="91"/>
        <v>182.43903091169938</v>
      </c>
      <c r="W467">
        <f t="shared" si="92"/>
        <v>1.1237735007361987E-05</v>
      </c>
      <c r="X467">
        <v>1.1114324700382937E-05</v>
      </c>
    </row>
    <row r="468" spans="21:24" ht="15" customHeight="1">
      <c r="U468">
        <v>33356</v>
      </c>
      <c r="V468">
        <f t="shared" si="91"/>
        <v>182.63625050903778</v>
      </c>
      <c r="W468">
        <f t="shared" si="92"/>
        <v>1.1249883183999806E-05</v>
      </c>
      <c r="X468">
        <v>1.1126071465538609E-05</v>
      </c>
    </row>
    <row r="469" spans="21:24" ht="15" customHeight="1">
      <c r="U469">
        <v>33428</v>
      </c>
      <c r="V469">
        <f t="shared" si="91"/>
        <v>182.8332573685652</v>
      </c>
      <c r="W469">
        <f t="shared" si="92"/>
        <v>1.1262018256582345E-05</v>
      </c>
      <c r="X469">
        <v>1.113781823069428E-05</v>
      </c>
    </row>
    <row r="470" spans="21:24" ht="15" customHeight="1">
      <c r="U470">
        <v>33500</v>
      </c>
      <c r="V470">
        <f t="shared" si="91"/>
        <v>183.03005217723125</v>
      </c>
      <c r="W470">
        <f t="shared" si="92"/>
        <v>1.1274140267423786E-05</v>
      </c>
      <c r="X470">
        <v>1.1149564995849952E-05</v>
      </c>
    </row>
    <row r="471" spans="21:24" ht="15" customHeight="1">
      <c r="U471">
        <v>33572</v>
      </c>
      <c r="V471">
        <f t="shared" si="91"/>
        <v>183.2266356182965</v>
      </c>
      <c r="W471">
        <f t="shared" si="92"/>
        <v>1.1286249258611073E-05</v>
      </c>
      <c r="X471">
        <v>1.1161311761005624E-05</v>
      </c>
    </row>
    <row r="472" spans="21:24" ht="15" customHeight="1">
      <c r="U472">
        <v>33644</v>
      </c>
      <c r="V472">
        <f t="shared" si="91"/>
        <v>183.42300837136</v>
      </c>
      <c r="W472">
        <f t="shared" si="92"/>
        <v>1.1298345272005605E-05</v>
      </c>
      <c r="X472">
        <v>1.1173058526161295E-05</v>
      </c>
    </row>
    <row r="473" spans="21:24" ht="15" customHeight="1">
      <c r="U473">
        <v>33716</v>
      </c>
      <c r="V473">
        <f t="shared" si="91"/>
        <v>183.61917111238685</v>
      </c>
      <c r="W473">
        <f t="shared" si="92"/>
        <v>1.1310428349244951E-05</v>
      </c>
      <c r="X473">
        <v>1.1184805291316967E-05</v>
      </c>
    </row>
    <row r="474" spans="21:24" ht="15" customHeight="1">
      <c r="U474">
        <v>33788</v>
      </c>
      <c r="V474">
        <f t="shared" si="91"/>
        <v>183.81512451373527</v>
      </c>
      <c r="W474">
        <f t="shared" si="92"/>
        <v>1.1322498531744499E-05</v>
      </c>
      <c r="X474">
        <v>1.119655205647264E-05</v>
      </c>
    </row>
    <row r="475" spans="21:24" ht="15" customHeight="1">
      <c r="U475">
        <v>33860</v>
      </c>
      <c r="V475">
        <f t="shared" si="91"/>
        <v>184.0108692441835</v>
      </c>
      <c r="W475">
        <f t="shared" si="92"/>
        <v>1.1334555860699121E-05</v>
      </c>
      <c r="X475">
        <v>1.120829882162831E-05</v>
      </c>
    </row>
    <row r="476" spans="21:24" ht="15" customHeight="1">
      <c r="U476">
        <v>33932</v>
      </c>
      <c r="V476">
        <f t="shared" si="91"/>
        <v>184.20640596895646</v>
      </c>
      <c r="W476">
        <f t="shared" si="92"/>
        <v>1.1346600377084813E-05</v>
      </c>
      <c r="X476">
        <v>1.122004558678398E-05</v>
      </c>
    </row>
    <row r="477" spans="21:24" ht="15" customHeight="1">
      <c r="U477">
        <v>34004</v>
      </c>
      <c r="V477">
        <f t="shared" si="91"/>
        <v>184.40173534975207</v>
      </c>
      <c r="W477">
        <f t="shared" si="92"/>
        <v>1.1358632121660324E-05</v>
      </c>
      <c r="X477">
        <v>1.1231792351939655E-05</v>
      </c>
    </row>
    <row r="478" spans="21:24" ht="15" customHeight="1">
      <c r="U478">
        <v>34076</v>
      </c>
      <c r="V478">
        <f t="shared" si="91"/>
        <v>184.59685804476737</v>
      </c>
      <c r="W478">
        <f t="shared" si="92"/>
        <v>1.1370651134968751E-05</v>
      </c>
      <c r="X478">
        <v>1.1243539117095325E-05</v>
      </c>
    </row>
    <row r="479" spans="21:24" ht="15" customHeight="1">
      <c r="U479">
        <v>34148</v>
      </c>
      <c r="V479">
        <f t="shared" si="91"/>
        <v>184.79177470872452</v>
      </c>
      <c r="W479">
        <f t="shared" si="92"/>
        <v>1.1382657457339152E-05</v>
      </c>
      <c r="X479">
        <v>1.1255285882250996E-05</v>
      </c>
    </row>
    <row r="480" spans="21:24" ht="15" customHeight="1">
      <c r="U480">
        <v>34220</v>
      </c>
      <c r="V480">
        <f t="shared" si="91"/>
        <v>184.98648599289623</v>
      </c>
      <c r="W480">
        <f t="shared" si="92"/>
        <v>1.1394651128888108E-05</v>
      </c>
      <c r="X480">
        <v>1.1267032647406668E-05</v>
      </c>
    </row>
    <row r="481" spans="21:24" ht="15" customHeight="1">
      <c r="U481">
        <v>34292</v>
      </c>
      <c r="V481">
        <f t="shared" si="91"/>
        <v>185.18099254513137</v>
      </c>
      <c r="W481">
        <f t="shared" si="92"/>
        <v>1.1406632189521302E-05</v>
      </c>
      <c r="X481">
        <v>1.127877941256234E-05</v>
      </c>
    </row>
    <row r="482" spans="21:24" ht="15" customHeight="1">
      <c r="U482">
        <v>34364</v>
      </c>
      <c r="V482">
        <f t="shared" si="91"/>
        <v>185.3752950098799</v>
      </c>
      <c r="W482">
        <f t="shared" si="92"/>
        <v>1.1418600678935052E-05</v>
      </c>
      <c r="X482">
        <v>1.1290526177718013E-05</v>
      </c>
    </row>
    <row r="483" spans="21:24" ht="15" customHeight="1">
      <c r="U483">
        <v>34436</v>
      </c>
      <c r="V483">
        <f t="shared" si="91"/>
        <v>185.5693940282179</v>
      </c>
      <c r="W483">
        <f t="shared" si="92"/>
        <v>1.1430556636617854E-05</v>
      </c>
      <c r="X483">
        <v>1.1302272942873684E-05</v>
      </c>
    </row>
    <row r="484" spans="21:24" ht="15" customHeight="1">
      <c r="U484">
        <v>34508</v>
      </c>
      <c r="V484">
        <f t="shared" si="91"/>
        <v>185.76329023787235</v>
      </c>
      <c r="W484">
        <f t="shared" si="92"/>
        <v>1.1442500101851908E-05</v>
      </c>
      <c r="X484">
        <v>1.1314019708029354E-05</v>
      </c>
    </row>
    <row r="485" spans="21:24" ht="15" customHeight="1">
      <c r="U485">
        <v>34580</v>
      </c>
      <c r="V485">
        <f t="shared" si="91"/>
        <v>185.9569842732453</v>
      </c>
      <c r="W485">
        <f t="shared" si="92"/>
        <v>1.1454431113714613E-05</v>
      </c>
      <c r="X485">
        <v>1.1325766473185028E-05</v>
      </c>
    </row>
    <row r="486" spans="21:24" ht="15" customHeight="1">
      <c r="U486">
        <v>34652</v>
      </c>
      <c r="V486">
        <f t="shared" si="91"/>
        <v>186.15047676543836</v>
      </c>
      <c r="W486">
        <f t="shared" si="92"/>
        <v>1.1466349711080064E-05</v>
      </c>
      <c r="X486">
        <v>1.1337513238340699E-05</v>
      </c>
    </row>
    <row r="487" spans="21:24" ht="15" customHeight="1">
      <c r="U487">
        <v>34724</v>
      </c>
      <c r="V487">
        <f t="shared" si="91"/>
        <v>186.34376834227646</v>
      </c>
      <c r="W487">
        <f t="shared" si="92"/>
        <v>1.1478255932620524E-05</v>
      </c>
      <c r="X487">
        <v>1.134926000349637E-05</v>
      </c>
    </row>
    <row r="488" spans="21:24" ht="15" customHeight="1">
      <c r="U488">
        <v>34796</v>
      </c>
      <c r="V488">
        <f t="shared" si="91"/>
        <v>186.5368596283319</v>
      </c>
      <c r="W488">
        <f t="shared" si="92"/>
        <v>1.1490149816807906E-05</v>
      </c>
      <c r="X488">
        <v>1.1361006768652042E-05</v>
      </c>
    </row>
    <row r="489" spans="21:24" ht="15" customHeight="1">
      <c r="U489">
        <v>34868</v>
      </c>
      <c r="V489">
        <f t="shared" si="91"/>
        <v>186.72975124494758</v>
      </c>
      <c r="W489">
        <f t="shared" si="92"/>
        <v>1.1502031401915195E-05</v>
      </c>
      <c r="X489">
        <v>1.1372753533807716E-05</v>
      </c>
    </row>
    <row r="490" spans="21:24" ht="15" customHeight="1">
      <c r="U490">
        <v>34940</v>
      </c>
      <c r="V490">
        <f t="shared" si="91"/>
        <v>186.92244381026052</v>
      </c>
      <c r="W490">
        <f t="shared" si="92"/>
        <v>1.1513900726017906E-05</v>
      </c>
      <c r="X490">
        <v>1.1384500298963385E-05</v>
      </c>
    </row>
    <row r="491" spans="21:24" ht="15" customHeight="1">
      <c r="U491">
        <v>35012</v>
      </c>
      <c r="V491">
        <f t="shared" si="91"/>
        <v>187.11493793922494</v>
      </c>
      <c r="W491">
        <f t="shared" si="92"/>
        <v>1.1525757826995505E-05</v>
      </c>
      <c r="X491">
        <v>1.1396247064119057E-05</v>
      </c>
    </row>
    <row r="492" spans="21:24" ht="15" customHeight="1">
      <c r="U492">
        <v>35084</v>
      </c>
      <c r="V492">
        <f t="shared" si="91"/>
        <v>187.30723424363512</v>
      </c>
      <c r="W492">
        <f t="shared" si="92"/>
        <v>1.1537602742532809E-05</v>
      </c>
      <c r="X492">
        <v>1.140799382927473E-05</v>
      </c>
    </row>
    <row r="493" spans="21:24" ht="15" customHeight="1">
      <c r="U493">
        <v>35156</v>
      </c>
      <c r="V493">
        <f t="shared" si="91"/>
        <v>187.49933333214815</v>
      </c>
      <c r="W493">
        <f t="shared" si="92"/>
        <v>1.1549435510121395E-05</v>
      </c>
      <c r="X493">
        <v>1.14197405944304E-05</v>
      </c>
    </row>
    <row r="494" spans="21:24" ht="15" customHeight="1">
      <c r="U494">
        <v>35228</v>
      </c>
      <c r="V494">
        <f t="shared" si="91"/>
        <v>187.6912358103063</v>
      </c>
      <c r="W494">
        <f t="shared" si="92"/>
        <v>1.156125616706098E-05</v>
      </c>
      <c r="X494">
        <v>1.1431487359586072E-05</v>
      </c>
    </row>
    <row r="495" spans="21:24" ht="15" customHeight="1">
      <c r="U495">
        <v>35300</v>
      </c>
      <c r="V495">
        <f t="shared" si="91"/>
        <v>187.88294228055935</v>
      </c>
      <c r="W495">
        <f t="shared" si="92"/>
        <v>1.1573064750460786E-05</v>
      </c>
      <c r="X495">
        <v>1.1443234124741745E-05</v>
      </c>
    </row>
    <row r="496" spans="21:24" ht="15" customHeight="1">
      <c r="U496">
        <v>35372</v>
      </c>
      <c r="V496">
        <f t="shared" si="91"/>
        <v>188.07445334228677</v>
      </c>
      <c r="W496">
        <f t="shared" si="92"/>
        <v>1.1584861297240913E-05</v>
      </c>
      <c r="X496">
        <v>1.1454980889897414E-05</v>
      </c>
    </row>
    <row r="497" spans="21:24" ht="15" customHeight="1">
      <c r="U497">
        <v>35444</v>
      </c>
      <c r="V497">
        <f t="shared" si="91"/>
        <v>188.26576959181932</v>
      </c>
      <c r="W497">
        <f t="shared" si="92"/>
        <v>1.1596645844133677E-05</v>
      </c>
      <c r="X497">
        <v>1.1466727655053088E-05</v>
      </c>
    </row>
    <row r="498" spans="21:24" ht="15" customHeight="1">
      <c r="U498">
        <v>35516</v>
      </c>
      <c r="V498">
        <f t="shared" si="91"/>
        <v>188.45689162246097</v>
      </c>
      <c r="W498">
        <f t="shared" si="92"/>
        <v>1.1608418427684941E-05</v>
      </c>
      <c r="X498">
        <v>1.147847442020876E-05</v>
      </c>
    </row>
    <row r="499" spans="21:24" ht="15" customHeight="1">
      <c r="U499">
        <v>35588</v>
      </c>
      <c r="V499">
        <f t="shared" si="91"/>
        <v>188.64782002451022</v>
      </c>
      <c r="W499">
        <f t="shared" si="92"/>
        <v>1.1620179084255448E-05</v>
      </c>
      <c r="X499">
        <v>1.149022118536443E-05</v>
      </c>
    </row>
    <row r="500" spans="21:24" ht="15" customHeight="1">
      <c r="U500">
        <v>35660</v>
      </c>
      <c r="V500">
        <f t="shared" si="91"/>
        <v>188.83855538528144</v>
      </c>
      <c r="W500">
        <f t="shared" si="92"/>
        <v>1.1631927850022123E-05</v>
      </c>
      <c r="X500">
        <v>1.1501967950520101E-05</v>
      </c>
    </row>
    <row r="501" spans="21:24" ht="15" customHeight="1">
      <c r="U501">
        <v>35732</v>
      </c>
      <c r="V501">
        <f t="shared" si="91"/>
        <v>189.02909828912584</v>
      </c>
      <c r="W501">
        <f t="shared" si="92"/>
        <v>1.1643664760979368E-05</v>
      </c>
      <c r="X501">
        <v>1.1513714715675775E-05</v>
      </c>
    </row>
    <row r="502" spans="21:24" ht="15" customHeight="1">
      <c r="U502">
        <v>35804</v>
      </c>
      <c r="V502">
        <f t="shared" si="91"/>
        <v>189.21944931745256</v>
      </c>
      <c r="W502">
        <f t="shared" si="92"/>
        <v>1.1655389852940362E-05</v>
      </c>
      <c r="X502">
        <v>1.1525461480831446E-05</v>
      </c>
    </row>
    <row r="503" spans="21:24" ht="15" customHeight="1">
      <c r="U503">
        <v>35876</v>
      </c>
      <c r="V503">
        <f t="shared" si="91"/>
        <v>189.40960904874916</v>
      </c>
      <c r="W503">
        <f t="shared" si="92"/>
        <v>1.1667103161538326E-05</v>
      </c>
      <c r="X503">
        <v>1.1537208245987117E-05</v>
      </c>
    </row>
    <row r="504" spans="21:24" ht="15" customHeight="1">
      <c r="U504">
        <v>35948</v>
      </c>
      <c r="V504">
        <f t="shared" si="91"/>
        <v>189.59957805860222</v>
      </c>
      <c r="W504">
        <f t="shared" si="92"/>
        <v>1.1678804722227787E-05</v>
      </c>
      <c r="X504">
        <v>1.1548955011142789E-05</v>
      </c>
    </row>
    <row r="505" spans="21:24" ht="15" customHeight="1">
      <c r="U505">
        <v>36020</v>
      </c>
      <c r="V505">
        <f t="shared" si="91"/>
        <v>189.7893569197177</v>
      </c>
      <c r="W505">
        <f t="shared" si="92"/>
        <v>1.1690494570285833E-05</v>
      </c>
      <c r="X505">
        <v>1.1560701776298461E-05</v>
      </c>
    </row>
    <row r="506" spans="21:24" ht="15" customHeight="1">
      <c r="U506">
        <v>36092</v>
      </c>
      <c r="V506">
        <f t="shared" si="91"/>
        <v>189.97894620194103</v>
      </c>
      <c r="W506">
        <f t="shared" si="92"/>
        <v>1.170217274081335E-05</v>
      </c>
      <c r="X506">
        <v>1.1572448541454132E-05</v>
      </c>
    </row>
    <row r="507" spans="21:24" ht="15" customHeight="1">
      <c r="U507">
        <v>36164</v>
      </c>
      <c r="V507">
        <f t="shared" si="91"/>
        <v>190.16834647227702</v>
      </c>
      <c r="W507">
        <f t="shared" si="92"/>
        <v>1.1713839268736252E-05</v>
      </c>
      <c r="X507">
        <v>1.1584195306609804E-05</v>
      </c>
    </row>
    <row r="508" spans="21:24" ht="15" customHeight="1">
      <c r="U508">
        <v>36236</v>
      </c>
      <c r="V508">
        <f t="shared" si="91"/>
        <v>190.35755829490984</v>
      </c>
      <c r="W508">
        <f t="shared" si="92"/>
        <v>1.172549418880671E-05</v>
      </c>
      <c r="X508">
        <v>1.1593966179861646E-05</v>
      </c>
    </row>
    <row r="509" spans="21:24" ht="15" customHeight="1">
      <c r="U509">
        <v>36308</v>
      </c>
      <c r="V509">
        <f t="shared" si="91"/>
        <v>190.5465822312224</v>
      </c>
      <c r="W509">
        <f t="shared" si="92"/>
        <v>1.1737137535604343E-05</v>
      </c>
      <c r="X509">
        <v>1.1608378170637972E-05</v>
      </c>
    </row>
    <row r="510" spans="21:24" ht="15" customHeight="1">
      <c r="U510">
        <v>36380</v>
      </c>
      <c r="V510">
        <f t="shared" si="91"/>
        <v>190.7354188398159</v>
      </c>
      <c r="W510">
        <f t="shared" si="92"/>
        <v>1.1748769343537426E-05</v>
      </c>
      <c r="X510">
        <v>1.1617986164488856E-05</v>
      </c>
    </row>
    <row r="511" spans="21:24" ht="15" customHeight="1">
      <c r="U511">
        <v>36452</v>
      </c>
      <c r="V511">
        <f t="shared" si="91"/>
        <v>190.9240686765291</v>
      </c>
      <c r="W511">
        <f t="shared" si="92"/>
        <v>1.1760389646844074E-05</v>
      </c>
      <c r="X511">
        <v>1.1626633358954652E-05</v>
      </c>
    </row>
    <row r="512" spans="21:24" ht="15" customHeight="1">
      <c r="U512">
        <v>36524</v>
      </c>
      <c r="V512">
        <f t="shared" si="91"/>
        <v>191.11253229445734</v>
      </c>
      <c r="W512">
        <f t="shared" si="92"/>
        <v>1.1771998479593417E-05</v>
      </c>
      <c r="X512">
        <v>1.1640084550345888E-05</v>
      </c>
    </row>
  </sheetData>
  <sheetProtection selectLockedCells="1" selectUnlockedCells="1"/>
  <mergeCells count="1">
    <mergeCell ref="A1:Q1"/>
  </mergeCells>
  <printOptions/>
  <pageMargins left="0.75" right="0.75" top="1" bottom="1" header="0.5118055555555555" footer="0.5118055555555555"/>
  <pageSetup horizontalDpi="300" verticalDpi="300" orientation="portrait" paperSize="9"/>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6">
      <selection activeCell="M15" sqref="M15"/>
    </sheetView>
  </sheetViews>
  <sheetFormatPr defaultColWidth="8.421875" defaultRowHeight="15" customHeight="1"/>
  <sheetData/>
  <sheetProtection selectLockedCells="1" selectUnlockedCells="1"/>
  <printOptions/>
  <pageMargins left="0.75" right="0.75" top="1" bottom="1" header="0.5118055555555555" footer="0.5118055555555555"/>
  <pageSetup horizontalDpi="300" verticalDpi="300" orientation="portrait" paperSize="9"/>
  <drawing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K17" sqref="K17"/>
    </sheetView>
  </sheetViews>
  <sheetFormatPr defaultColWidth="8.421875" defaultRowHeight="15" customHeight="1"/>
  <sheetData/>
  <sheetProtection selectLockedCells="1" selectUnlockedCells="1"/>
  <printOptions/>
  <pageMargins left="0.75" right="0.75" top="1" bottom="1" header="0.5118055555555555" footer="0.5118055555555555"/>
  <pageSetup horizontalDpi="300" verticalDpi="300"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Blunt, Martin J</dc:creator>
  <cp:keywords/>
  <dc:description/>
  <cp:lastModifiedBy>Alyafei, Nayef</cp:lastModifiedBy>
  <dcterms:created xsi:type="dcterms:W3CDTF">2016-05-13T11:55:31Z</dcterms:created>
  <dcterms:modified xsi:type="dcterms:W3CDTF">2018-03-19T12:49:17Z</dcterms:modified>
  <cp:category/>
  <cp:version/>
  <cp:contentType/>
  <cp:contentStatus/>
</cp:coreProperties>
</file>